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860" tabRatio="767" activeTab="3"/>
  </bookViews>
  <sheets>
    <sheet name="封面" sheetId="86" r:id="rId1"/>
    <sheet name="编制说明" sheetId="87" r:id="rId2"/>
    <sheet name="汇总表" sheetId="33" r:id="rId3"/>
    <sheet name="室内装饰" sheetId="26" r:id="rId4"/>
    <sheet name="图纸问题" sheetId="95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室内装饰!$A$5:$IS$50</definedName>
    <definedName name="_1_2">EVALUATE(#REF!)</definedName>
    <definedName name="_Fill" hidden="1">[1]eqpmad2!#REF!</definedName>
    <definedName name="aiu_bottom">'[2]Financ. Overview'!#REF!</definedName>
    <definedName name="Bust">'[3]00000ppy'!$C$31</definedName>
    <definedName name="Continue">'[3]00000ppy'!$C$9</definedName>
    <definedName name="dds">#REF!</definedName>
    <definedName name="FRC">[4]Main!$C$9</definedName>
    <definedName name="hostfee">'[2]Financ. Overview'!$H$12</definedName>
    <definedName name="hraiu_bottom">'[2]Financ. Overview'!#REF!</definedName>
    <definedName name="hvac">'[2]Financ. Overview'!#REF!</definedName>
    <definedName name="HWSheet">1</definedName>
    <definedName name="MakeIt">'[3]00000ppy'!$A$26</definedName>
    <definedName name="Module.Prix_SMC">Module.Prix_SMC</definedName>
    <definedName name="OS">[5]Open!#REF!</definedName>
    <definedName name="_PA7">'[6]SW-TEO'!#REF!</definedName>
    <definedName name="_PA8">'[6]SW-TEO'!#REF!</definedName>
    <definedName name="_PD1">'[6]SW-TEO'!#REF!</definedName>
    <definedName name="_PE12">'[6]SW-TEO'!#REF!</definedName>
    <definedName name="_PE13">'[6]SW-TEO'!#REF!</definedName>
    <definedName name="_PE6">'[6]SW-TEO'!#REF!</definedName>
    <definedName name="_PE7">'[6]SW-TEO'!#REF!</definedName>
    <definedName name="_PE8">'[6]SW-TEO'!#REF!</definedName>
    <definedName name="_PE9">'[6]SW-TEO'!#REF!</definedName>
    <definedName name="_PH1">'[6]SW-TEO'!#REF!</definedName>
    <definedName name="_PI1">'[6]SW-TEO'!#REF!</definedName>
    <definedName name="_PK1">'[6]SW-TEO'!#REF!</definedName>
    <definedName name="_PK3">'[6]SW-TEO'!#REF!</definedName>
    <definedName name="pr_toolbox">[2]Toolbox!$A$3:$I$80</definedName>
    <definedName name="Prix_SMC">Prix_SMC</definedName>
    <definedName name="QQQ">EVALUATE(#REF!)</definedName>
    <definedName name="ResultofFomul">EVALUATE(!XFA1)</definedName>
    <definedName name="ResultofFomula">EVALUATE(#REF!)</definedName>
    <definedName name="s">EVALUATE(#REF!)</definedName>
    <definedName name="s_c_list">[7]Toolbox!$A$7:$H$969</definedName>
    <definedName name="SCG">'[8]G.1R-Shou COP Gf'!#REF!</definedName>
    <definedName name="sdlfee">'[2]Financ. Overview'!$H$13</definedName>
    <definedName name="solar_ratio">'[9]POWER ASSUMPTIONS'!$H$7</definedName>
    <definedName name="ss7fee">'[2]Financ. Overview'!$H$18</definedName>
    <definedName name="subsfee">'[2]Financ. Overview'!$H$14</definedName>
    <definedName name="toolbox">[10]Toolbox!$C$5:$T$1578</definedName>
    <definedName name="V5.1Fee">'[2]Financ. Overview'!$H$15</definedName>
    <definedName name="Z32_Cost_red">'[2]Financ. Overview'!#REF!</definedName>
    <definedName name="zz">EVALUATE(!$I$4)</definedName>
    <definedName name="地下一层">地下一层</definedName>
    <definedName name="计算结果">EVALUATE(SUBSTITUTE(SUBSTITUTE(#REF!,"[","*ISTEXT(""["),"]","]"")"))</definedName>
    <definedName name="计算值">EVALUATE(SUBSTITUTE(SUBSTITUTE(#REF!,"[","*ISTEXT(""["),"]","]"")"))</definedName>
    <definedName name="结果">EVALUATE(#REF!)</definedName>
    <definedName name="预算部分">#REF!</definedName>
    <definedName name="Module.Prix_SMC" localSheetId="3">Module.Prix_SMC</definedName>
    <definedName name="Prix_SMC" localSheetId="3">Prix_SMC</definedName>
    <definedName name="地下一层" localSheetId="3">地下一层</definedName>
    <definedName name="_xlnm.Print_Titles" localSheetId="3">室内装饰!$1:$5</definedName>
    <definedName name="Module.Prix_SMC" localSheetId="2">Module.Prix_SMC</definedName>
    <definedName name="_xlnm.Print_Area" localSheetId="2">汇总表!$A$1:$D$7</definedName>
    <definedName name="Prix_SMC" localSheetId="2">Prix_SMC</definedName>
    <definedName name="地下一层" localSheetId="2">地下一层</definedName>
    <definedName name="结果" localSheetId="2">EVALUATE(#REF!)</definedName>
    <definedName name="大四角">'[11]1.1软景'!$BC$5</definedName>
    <definedName name="活力素">'[11]1.1软景'!$BE$5</definedName>
    <definedName name="计算">#REF!</definedName>
    <definedName name="小三角">'[11]1.1软景'!$BC$3</definedName>
    <definedName name="小四角">'[11]1.1软景'!$BC$4</definedName>
    <definedName name="营养土">'[11]1.1软景'!$BE$3</definedName>
    <definedName name="珍珠岩">'[11]1.1软景'!$BE$4</definedName>
    <definedName name="__PA7">'[6]SW-TEO'!#REF!</definedName>
    <definedName name="__PA8">'[6]SW-TEO'!#REF!</definedName>
    <definedName name="__PD1">'[6]SW-TEO'!#REF!</definedName>
    <definedName name="__PE12">'[6]SW-TEO'!#REF!</definedName>
    <definedName name="__PE13">'[6]SW-TEO'!#REF!</definedName>
    <definedName name="__PE6">'[6]SW-TEO'!#REF!</definedName>
    <definedName name="__PE7">'[6]SW-TEO'!#REF!</definedName>
    <definedName name="__PE8">'[6]SW-TEO'!#REF!</definedName>
    <definedName name="__PE9">'[6]SW-TEO'!#REF!</definedName>
    <definedName name="__PH1">'[6]SW-TEO'!#REF!</definedName>
    <definedName name="__PI1">'[6]SW-TEO'!#REF!</definedName>
    <definedName name="__PK1">'[6]SW-TEO'!#REF!</definedName>
    <definedName name="________________________PK3">'[6]SW-TEO'!#REF!</definedName>
    <definedName name="_xlnm.Print_Area" localSheetId="3">室内装饰!$A$1:$R$50</definedName>
    <definedName name="___PA7">'[6]SW-TEO'!#REF!</definedName>
    <definedName name="___PA8">'[6]SW-TEO'!#REF!</definedName>
    <definedName name="___PD1">'[6]SW-TEO'!#REF!</definedName>
    <definedName name="___PE12">'[6]SW-TEO'!#REF!</definedName>
    <definedName name="___PE13">'[6]SW-TEO'!#REF!</definedName>
    <definedName name="___PE6">'[6]SW-TEO'!#REF!</definedName>
    <definedName name="___PE7">'[6]SW-TEO'!#REF!</definedName>
    <definedName name="___PE8">'[6]SW-TEO'!#REF!</definedName>
    <definedName name="___PE9">'[6]SW-TEO'!#REF!</definedName>
    <definedName name="___PH1">'[6]SW-TEO'!#REF!</definedName>
    <definedName name="___PI1">'[6]SW-TEO'!#REF!</definedName>
    <definedName name="___PK1">'[6]SW-TEO'!#REF!</definedName>
    <definedName name="__PK3">'[6]SW-TEO'!#REF!</definedName>
    <definedName name="____PA7">'[6]SW-TEO'!#REF!</definedName>
    <definedName name="____PA8">'[6]SW-TEO'!#REF!</definedName>
    <definedName name="____PD1">'[6]SW-TEO'!#REF!</definedName>
    <definedName name="____PE12">'[6]SW-TEO'!#REF!</definedName>
    <definedName name="____PE13">'[6]SW-TEO'!#REF!</definedName>
    <definedName name="____PE6">'[6]SW-TEO'!#REF!</definedName>
    <definedName name="____PE7">'[6]SW-TEO'!#REF!</definedName>
    <definedName name="____PE8">'[6]SW-TEO'!#REF!</definedName>
    <definedName name="____PE9">'[6]SW-TEO'!#REF!</definedName>
    <definedName name="____PH1">'[6]SW-TEO'!#REF!</definedName>
    <definedName name="____PI1">'[6]SW-TEO'!#REF!</definedName>
    <definedName name="____PK1">'[6]SW-TEO'!#REF!</definedName>
    <definedName name="___PK3">'[6]SW-TEO'!#REF!</definedName>
    <definedName name="_____PA7">'[6]SW-TEO'!#REF!</definedName>
    <definedName name="_____PA8">'[6]SW-TEO'!#REF!</definedName>
    <definedName name="_____PD1">'[6]SW-TEO'!#REF!</definedName>
    <definedName name="_____PE12">'[6]SW-TEO'!#REF!</definedName>
    <definedName name="_____PE13">'[6]SW-TEO'!#REF!</definedName>
    <definedName name="_____PE6">'[6]SW-TEO'!#REF!</definedName>
    <definedName name="_____PE7">'[6]SW-TEO'!#REF!</definedName>
    <definedName name="_____PE8">'[6]SW-TEO'!#REF!</definedName>
    <definedName name="_____PE9">'[6]SW-TEO'!#REF!</definedName>
    <definedName name="_____PH1">'[6]SW-TEO'!#REF!</definedName>
    <definedName name="_____PI1">'[6]SW-TEO'!#REF!</definedName>
    <definedName name="_____PK1">'[6]SW-TEO'!#REF!</definedName>
    <definedName name="____PK3">'[6]SW-TEO'!#REF!</definedName>
    <definedName name="______PA7">'[6]SW-TEO'!#REF!</definedName>
    <definedName name="______PA8">'[6]SW-TEO'!#REF!</definedName>
    <definedName name="______PD1">'[6]SW-TEO'!#REF!</definedName>
    <definedName name="______PE12">'[6]SW-TEO'!#REF!</definedName>
    <definedName name="______PE13">'[6]SW-TEO'!#REF!</definedName>
    <definedName name="______PE6">'[6]SW-TEO'!#REF!</definedName>
    <definedName name="______PE7">'[6]SW-TEO'!#REF!</definedName>
    <definedName name="______PE8">'[6]SW-TEO'!#REF!</definedName>
    <definedName name="______PE9">'[6]SW-TEO'!#REF!</definedName>
    <definedName name="______PH1">'[6]SW-TEO'!#REF!</definedName>
    <definedName name="______PI1">'[6]SW-TEO'!#REF!</definedName>
    <definedName name="______PK1">'[6]SW-TEO'!#REF!</definedName>
    <definedName name="_____PK3">'[6]SW-TEO'!#REF!</definedName>
    <definedName name="_1_2" localSheetId="0">EVALUATE(#REF!)</definedName>
    <definedName name="dds" localSheetId="0">#REF!</definedName>
    <definedName name="Module.Prix_SMC" localSheetId="0">Module.Prix_SMC</definedName>
    <definedName name="Prix_SMC" localSheetId="0">Prix_SMC</definedName>
    <definedName name="QQQ" localSheetId="0">EVALUATE(#REF!)</definedName>
    <definedName name="ResultofFomula" localSheetId="0">EVALUATE(#REF!)</definedName>
    <definedName name="s" localSheetId="0">EVALUATE(#REF!)</definedName>
    <definedName name="地下一层" localSheetId="0">地下一层</definedName>
    <definedName name="计算结果" localSheetId="0">EVALUATE(SUBSTITUTE(SUBSTITUTE(#REF!,"[","*ISTEXT(""["),"]","]"")"))</definedName>
    <definedName name="计算值" localSheetId="0">EVALUATE(SUBSTITUTE(SUBSTITUTE(#REF!,"[","*ISTEXT(""["),"]","]"")"))</definedName>
    <definedName name="结果" localSheetId="0">EVALUATE(#REF!)</definedName>
    <definedName name="预算部分" localSheetId="0">#REF!</definedName>
    <definedName name="计算" localSheetId="0">#REF!</definedName>
    <definedName name="_xlnm.Print_Area" localSheetId="0">封面!$A$1:$J$23</definedName>
  </definedNames>
  <calcPr calcId="144525"/>
</workbook>
</file>

<file path=xl/sharedStrings.xml><?xml version="1.0" encoding="utf-8"?>
<sst xmlns="http://schemas.openxmlformats.org/spreadsheetml/2006/main" count="199" uniqueCount="157">
  <si>
    <t xml:space="preserve"> 重庆鑫康商务酒店装修工程</t>
  </si>
  <si>
    <t>预 算 书</t>
  </si>
  <si>
    <t>装饰面积： 平方米</t>
  </si>
  <si>
    <t xml:space="preserve"> 工程造价：</t>
  </si>
  <si>
    <t>元</t>
  </si>
  <si>
    <t>单方造价：817元/平方米</t>
  </si>
  <si>
    <t>编制说明</t>
  </si>
  <si>
    <t xml:space="preserve">  一、工程名称：  重庆鑫康商务酒店装修工程</t>
  </si>
  <si>
    <t xml:space="preserve">  二、本次预算清单范围分别为：施工图所示装饰内容、给排水等</t>
  </si>
  <si>
    <t xml:space="preserve">  三、 编制依据：工程量根据施工图所示装饰内容、给排水等施工图等。</t>
  </si>
  <si>
    <t xml:space="preserve">  四、报价严格按以下原则执行：</t>
  </si>
  <si>
    <t>1）、本清单项目实行综合单价包干，除主材单价及设计变更外一律不得调整。</t>
  </si>
  <si>
    <t>2）、如该工程后期变更，清单中出现内容相似项目（工作内容、材料等），可借用原清单项目进行结算。</t>
  </si>
  <si>
    <t>3）、清单中如出现未报价或报价为零的项目，在施工过程中应按实核定主材价格及时补报增补清单单价，结算时工程量按实计算。</t>
  </si>
  <si>
    <t>4）、本清单工程量计算原则未特别说明的均按《建设工程工程量清单计价规范》（GB50500-2013）执行，主材损耗在清单中已列出，结算不作调整。结算工程量以施工图、技术洽商单、设计变更单及工作任务单等按实计算确定。</t>
  </si>
  <si>
    <t>5）、本清单中内装饰工程的措施费、成品保护费工程量按建筑面积计算，外立面装饰工程的措施费、成品保护费、外脚手架费的工程量面积按外立面垂直投影面积展开计算。</t>
  </si>
  <si>
    <t xml:space="preserve"> 重庆鑫康商务酒店装修工程预算汇总表</t>
  </si>
  <si>
    <t>项目名称： 重庆鑫康商务酒店装修工程</t>
  </si>
  <si>
    <t>序号</t>
  </si>
  <si>
    <t>项目名称</t>
  </si>
  <si>
    <t>总价（元）</t>
  </si>
  <si>
    <t>备注</t>
  </si>
  <si>
    <t>室内装饰</t>
  </si>
  <si>
    <t>建筑面积2200m2，单方造价元/m2</t>
  </si>
  <si>
    <t>合计</t>
  </si>
  <si>
    <t xml:space="preserve"> 重庆鑫康商务酒店装修工程量清单</t>
  </si>
  <si>
    <t>工艺流程、标准、要求和施工范围、乙方提供材料说明</t>
  </si>
  <si>
    <t>单位</t>
  </si>
  <si>
    <t>工程量</t>
  </si>
  <si>
    <t>综合单价（元）</t>
  </si>
  <si>
    <t>综合单价组成（元）</t>
  </si>
  <si>
    <t>合价（元）</t>
  </si>
  <si>
    <t>投标人提供主材、辅材的品牌</t>
  </si>
  <si>
    <t>人工费</t>
  </si>
  <si>
    <t>主材费</t>
  </si>
  <si>
    <t>主材损耗（%）</t>
  </si>
  <si>
    <t>辅材及机械费</t>
  </si>
  <si>
    <t>管理费</t>
  </si>
  <si>
    <t>利润</t>
  </si>
  <si>
    <t>税金</t>
  </si>
  <si>
    <t>A+B+D+E+F+G</t>
  </si>
  <si>
    <t>A</t>
  </si>
  <si>
    <t>B</t>
  </si>
  <si>
    <t>C</t>
  </si>
  <si>
    <t>D</t>
  </si>
  <si>
    <t>E=(A+B*C+D)*费率</t>
  </si>
  <si>
    <t>F=(A+B*C+D+E)*费率</t>
  </si>
  <si>
    <r>
      <rPr>
        <sz val="12"/>
        <color rgb="FF000000"/>
        <rFont val="宋体"/>
        <charset val="134"/>
      </rPr>
      <t>G=(A+B*C+D+E+F)*费率，</t>
    </r>
    <r>
      <rPr>
        <sz val="12"/>
        <color rgb="FFFF0000"/>
        <rFont val="宋体"/>
        <charset val="134"/>
      </rPr>
      <t>税率可以为零或者在最后一起报总的普通税费</t>
    </r>
  </si>
  <si>
    <t>一</t>
  </si>
  <si>
    <t>装饰工程</t>
  </si>
  <si>
    <t>（一）</t>
  </si>
  <si>
    <t>地面部分</t>
  </si>
  <si>
    <t>CT-01 600*600 仿石材地砖（甲供）</t>
  </si>
  <si>
    <t>m2</t>
  </si>
  <si>
    <t>客房进门部分地砖，茶室餐厅</t>
  </si>
  <si>
    <t>CT-02 400*400 仿石材地砖（甲供）</t>
  </si>
  <si>
    <t>卫生间地面</t>
  </si>
  <si>
    <t>CT-04 600*600 米黄防滑砖（甲供）</t>
  </si>
  <si>
    <t>餐厅和茶水间</t>
  </si>
  <si>
    <r>
      <rPr>
        <b/>
        <sz val="12"/>
        <rFont val="宋体"/>
        <charset val="134"/>
      </rPr>
      <t>房间找平</t>
    </r>
    <r>
      <rPr>
        <sz val="12"/>
        <rFont val="宋体"/>
        <charset val="134"/>
      </rPr>
      <t>：1:3水泥砂浆保护层 ，2-5厘米厚不加价</t>
    </r>
  </si>
  <si>
    <t>[项目特征]
1.基层类型:综合考虑
2.找平层厚度:20--50mm厚
3.砂浆种类及配合比:1:3水泥砂浆
[工作内容]
1.基层清理
2.抹找平层
3.材料运输</t>
  </si>
  <si>
    <t>木地板找平层</t>
  </si>
  <si>
    <t>劳亚尔防水涂料（平面）</t>
  </si>
  <si>
    <t>卫生间地台</t>
  </si>
  <si>
    <t>[项目特征]
1.零星砌砖名称、部位:卫生间地台
2.砖品种、规格、强度等级:标准红砖
3.砂浆强度等级、配合比:1:2.5自拌砂浆
[工作内容]
1.砂浆制作、运输
2.砌砖
3.刮缝
4.材料运输</t>
  </si>
  <si>
    <t>m3</t>
  </si>
  <si>
    <t>（二）</t>
  </si>
  <si>
    <t>天棚部分</t>
  </si>
  <si>
    <t>石膏板跌级吊顶（餐厅）</t>
  </si>
  <si>
    <t>[项目特征]
1.吊顶形式、吊杆规格、高度:平级；Φ8钢筋丝杆，间距及高度详设计
2.龙骨材料种类、规格、中距:50副龙@300*600/50主龙@900
5.面层材料品种、规格:9.5mm厚石膏板、15mm防火板
[工作内容]
1.基层清理、吊杆安装
2.龙骨安装
3.面层安装</t>
  </si>
  <si>
    <t>石膏板跌级吊顶（茶水间）</t>
  </si>
  <si>
    <t>石膏板跌级吊顶（豪华套房）</t>
  </si>
  <si>
    <t>石膏板跌级吊顶（洽谈区大间）边吊，扣除平顶部分</t>
  </si>
  <si>
    <t>石膏板跌级吊顶（洽谈区小间）</t>
  </si>
  <si>
    <t>石膏板跌级吊顶（客房</t>
  </si>
  <si>
    <t>按照展开面积计算</t>
  </si>
  <si>
    <t>石膏板跌级吊顶（休息区）</t>
  </si>
  <si>
    <t>石膏板跌级吊顶（7层大厅、服务台）</t>
  </si>
  <si>
    <t>石膏板平级吊顶（走道、室内等）</t>
  </si>
  <si>
    <r>
      <rPr>
        <sz val="12"/>
        <color theme="1"/>
        <rFont val="宋体"/>
        <charset val="134"/>
      </rPr>
      <t>耐水石膏板吊顶（</t>
    </r>
    <r>
      <rPr>
        <sz val="12"/>
        <color rgb="FFFF0000"/>
        <rFont val="宋体"/>
        <charset val="134"/>
      </rPr>
      <t>卫生间）即防潮石膏板</t>
    </r>
  </si>
  <si>
    <t>[项目特征]
1.吊顶形式、吊杆规格、高度:平级；Φ8钢筋丝杆，间距及高度详设计
2.龙骨材料种类、规格、中距:50副龙@300*600/50主龙@900
5.面层材料品种、规格:9.5mm厚耐水石膏板、15mm防火板
[工作内容]
1.基层清理、吊杆安装
2.龙骨安装
3.面层安装</t>
  </si>
  <si>
    <t>造型灯槽  边吊</t>
  </si>
  <si>
    <t>[项目特征]
1.龙骨：轻钢龙骨
2.面层：硅酸美板石膏板灯槽造型
3.油漆：2遍腻子，3遍白色乳胶漆</t>
  </si>
  <si>
    <t>m</t>
  </si>
  <si>
    <t>窗帘盒</t>
  </si>
  <si>
    <t>[项目特征]
1.窗帘盒材质、规格:15mm厚防火板+9.5mm石膏板
2.涂料种类:2遍腻子，3遍白色乳胶漆
3.其他连接件:木方等构件
[工作内容]
1.制作、运输、安装
2.刷防护材料防火漆
3.材料运输及材料转运
4.其他</t>
  </si>
  <si>
    <t>乳胶漆</t>
  </si>
  <si>
    <t>（三）</t>
  </si>
  <si>
    <t>墙面部分</t>
  </si>
  <si>
    <t>CT-03 400*800 仿石材卫生间墙面（甲供）</t>
  </si>
  <si>
    <t>[项目特征]
1.墙体类型:综合考虑
2.局部修补:1:2.5水泥砂浆勾实接缝,修补墙面
3.防水做法:另列清单
4.结合层厚度及配合比:10mm1:2.5水泥砂浆粘贴
5.面层材料品种、规格、颜色:CT-03 400*800 仿石材卫生间墙面（甲供）
6.缝宽、嵌缝材料种类:瓷砖嵌缝剂勾缝
[工作内容]
1.基层清理
2.砂浆制作、运输
3.抹粘接层
4.面层安装
5.嵌缝
6.材料运输</t>
  </si>
  <si>
    <t>PT-05乳胶漆墙面</t>
  </si>
  <si>
    <t>[项目特征]
1.基层类型:综合考虑
2.基层做法:修补墙面，界面剂一道
3.刮腻子遍数:满刮3遍内墙腻子分遍打磨、找平
4.涂料品种、喷刷遍数:乳胶漆3遍（）
[工作内容]
1.基层清理、修补墙面，刷界面剂
2.刮腻子
3.刷、喷涂料
4.材料运输</t>
  </si>
  <si>
    <t>艺术墙布墙面处理</t>
  </si>
  <si>
    <r>
      <rPr>
        <sz val="12"/>
        <rFont val="宋体"/>
        <charset val="134"/>
      </rPr>
      <t xml:space="preserve">工艺流程及要求：
基层做法:修补墙面，界面剂一道，刮腻子
3面层： </t>
    </r>
    <r>
      <rPr>
        <b/>
        <sz val="12"/>
        <color rgb="FFFF0000"/>
        <rFont val="宋体"/>
        <charset val="134"/>
      </rPr>
      <t>艺术墙布由甲方负责并外包安装</t>
    </r>
    <r>
      <rPr>
        <sz val="12"/>
        <rFont val="宋体"/>
        <charset val="134"/>
      </rPr>
      <t xml:space="preserve">
[工作内容]
1.基层清理、修补墙面，刷界面剂
2.刮腻子
4.材料运输</t>
    </r>
  </si>
  <si>
    <t>乙方只负责墙面基层，安装墙布由甲方外包</t>
  </si>
  <si>
    <t>80高强化实木踢脚</t>
  </si>
  <si>
    <t xml:space="preserve">[项目特征]
1.踢脚线高度:80mm
2.面层材料品种、规格、颜色:强化实木踢脚由甲方提供
</t>
  </si>
  <si>
    <t>品牌要求：</t>
  </si>
  <si>
    <t>银镜</t>
  </si>
  <si>
    <t>[项目特征]
1.镜面玻璃品种、规格:5mm白镜
2.框材质、断面尺寸:定制白拉丝不锈钢边框
3.基层材料种类:15mm厚阻燃板
[工作内容]
1.基层安装
2.玻璃及框制作、运输、安装
3.材料运输及材料转运
4.其他</t>
  </si>
  <si>
    <t>服务台石材台面/柜体（甲供）</t>
  </si>
  <si>
    <t>石材甲方负责提供并外包安装，乙方只负责制作安装</t>
  </si>
  <si>
    <t>矮柜计量尺寸为，按柜门宽度计价</t>
  </si>
  <si>
    <t>洗手盆柜体制作（甲供）</t>
  </si>
  <si>
    <t>成品浴室柜甲方提供，乙方只负责安装</t>
  </si>
  <si>
    <t>个</t>
  </si>
  <si>
    <t>卫生间隔断</t>
  </si>
  <si>
    <t>[项目特征]
1.隔断材料品种、规格、颜色:12厚抗倍特隔断/定制三聚氰胺板卫生间隔断
[工作内容]
1.隔断运输、安装
2.压条、五金配件、小门扇及门套安装</t>
  </si>
  <si>
    <t>间</t>
  </si>
  <si>
    <t>劳亚尔防水涂料（立面）</t>
  </si>
  <si>
    <t>[项目特征]
1.防水膜品种:劳亚尔防水涂料
2.涂膜厚度、遍数:3遍
[工作内容]
1.基层处理
2.刷基层处理剂
3.铺布、喷涂防水层
4.材料运输与材料转运
5.其他</t>
  </si>
  <si>
    <t>包管1</t>
  </si>
  <si>
    <t>[项目特征]
1.龙骨材料种类、规格、中距:5#镀锌角钢@600、φ8化学螺栓
2.基层材料种类、规格:18厚高强纤维水泥板挂不锈钢丝网
3.部位：墙砖处包管
[工作内容]
1.基层清理
2.龙骨制作、运输、安装
3.基层铺钉
4.面层施工
5.材料运输</t>
  </si>
  <si>
    <t>柜体制作安装（甲供）</t>
  </si>
  <si>
    <t>乙方只负责安装制作，甲方提供全部材料</t>
  </si>
  <si>
    <t>矮柜，按长度计算</t>
  </si>
  <si>
    <t>二</t>
  </si>
  <si>
    <t>安装工程（电气）</t>
  </si>
  <si>
    <t>施工范围为强弱电工程包括网络线、电话线但不包括监控线包括：暗埋管线、剔槽、恢复等，乙方负责全部材料（灯具、开关、插座面板等除外），工程量按建筑面积计算，乙方可使用甲方场地原有线路（但是应该自行检查确保原有线路无损坏，确有损坏的需要乙方自行修复）。</t>
  </si>
  <si>
    <t>按规范施工，包括所有桥架线管等合格</t>
  </si>
  <si>
    <t>三</t>
  </si>
  <si>
    <t>安装工程（给排水）</t>
  </si>
  <si>
    <t>施工范围包括：暗埋管道、剔槽、恢复、修补等，包括全部材料，部分按要求使用抗震支架，要求排水坡度合格角度，楼层污水排水横管为160毫米管径，竖管为110管径，洗手盆排水75管径（不含、洁具、龙头、高压管、角阀等），工程量按建筑面积计算。户外给排水未计入本次核算报价。</t>
  </si>
  <si>
    <t>底楼排水管需要地埋的甲方负责挖沟和回填，2-5层涉及6-8楼宾馆110排水管下行，概由乙方负责。。乙方施工前需优化给排水图报甲方同意。</t>
  </si>
  <si>
    <t>四</t>
  </si>
  <si>
    <t>拆除部分</t>
  </si>
  <si>
    <t>拆除零星墙体及其他拆除部分，后期此项综合单价包干，不做调整</t>
  </si>
  <si>
    <t>项</t>
  </si>
  <si>
    <t>甲方负责</t>
  </si>
  <si>
    <t>五</t>
  </si>
  <si>
    <t>建筑垃圾外运（含人工搬运、汽车外运等）</t>
  </si>
  <si>
    <t>出渣、外运、渣场费，后期此项综合单价包干，不做调整</t>
  </si>
  <si>
    <t>六</t>
  </si>
  <si>
    <t>措施及成品保护</t>
  </si>
  <si>
    <t>成品保护费</t>
  </si>
  <si>
    <t>施工完成后或现场实际情况需要的保护费用，工程量按建筑面积计算</t>
  </si>
  <si>
    <t>脚手架措施</t>
  </si>
  <si>
    <t>工程量按建筑面积计算/m2（搭拆及搬运费用）</t>
  </si>
  <si>
    <t>搬运费、转运费、临时杂工费</t>
  </si>
  <si>
    <t>工程量按建筑面积计算，/m2（搭拆及搬运费用）</t>
  </si>
  <si>
    <t>开荒清洁费（人工、机具、材料）</t>
  </si>
  <si>
    <t>工程量按建筑面积计算，m2（人工清洁等）</t>
  </si>
  <si>
    <t>七</t>
  </si>
  <si>
    <t>合计（一+二+三+四+五+六+七）</t>
  </si>
  <si>
    <t>八</t>
  </si>
  <si>
    <r>
      <rPr>
        <b/>
        <sz val="12"/>
        <rFont val="宋体"/>
        <charset val="134"/>
      </rPr>
      <t>本工程施工内容区分说明：1.所有石材均由甲方提供并安装；2.涉及所有铝天花由甲方全部提供并安装；3.消防系统所有工作由甲方实施(包括防火门防火窗防火玻璃等）；4.图纸涉及的套装门、门套等新关于门窗的内容和栏杆由甲方提供并安装；5.所有机电设备、活动家具由甲方提供并安装；6.门牌广告由甲方提供并安装；7.所有灯具、洁具等水电工程的外露部分及电缆由甲方提供，乙方安装；8.玻璃隔断、玻璃门由甲方提供并安装；9.装修期间水电供应由甲方负责；10.装饰成品隔断（格栅等）由甲方提供并安装（部分已经报价的公共卫生间隔断乙方全部负责）；11.所有涉及的吧台、衣柜、调料台、洗手柜等所需柜体由甲方提供板材及配件，其余由施工单位加工安装；12.地砖、墙砖及相应踢脚线甲方提供，实木地板、铝方通由甲方提供并安装；13.空调部分由甲方提供并安装；14.砌墙及其抹灰由甲方实施；15.规格石膏板由甲方提供并安装；16、地毯甲方提供并安装17、所有墙布甲方提供并安装、乙方只负责基层18、所有拆除甲方负责。</t>
    </r>
    <r>
      <rPr>
        <b/>
        <sz val="12"/>
        <color rgb="FFFF0000"/>
        <rFont val="宋体"/>
        <charset val="134"/>
      </rPr>
      <t>乙方做工需要的全部材料（包括甲方提供的主材）自行转运，本次报价已经包括在内。</t>
    </r>
  </si>
  <si>
    <t>1.6层餐厅地面平面图CT-01（设计说明CT-01为600仿石材地砖）/设计说明为CT-04米黄色</t>
  </si>
  <si>
    <t>2.是否6层走到是否为地毯？</t>
  </si>
  <si>
    <t>3.6层地面ST-01平面图设计说明ST-01土耳其门槛石，确定材料?暂时算，ST-02 大花白大理石淋浴间地面(拉槽)、盥洗台</t>
  </si>
  <si>
    <t>4.7地面休闲区平面图ST-02（设计说明ST-02为卫生间拉槽石材），确定材料?赞算地砖</t>
  </si>
  <si>
    <t>5.7层卫生间地砖材料？暂时算设计说明CT-02 400*400 仿石材地砖卫生间地面</t>
  </si>
  <si>
    <t>6.6-7层部分门未标识，且有些标志的门型号与平面图尺寸不一致，需要核实？</t>
  </si>
  <si>
    <t>7.7层大厅后面的休息室是否装饰？平面图只有地面天棚。大厅单独的平面打了阴影部分、需要核实，已算、</t>
  </si>
  <si>
    <t>8.7层大厅立面显示PT-05乳胶漆，设计说明PT-05为艺术漆？求核实？暂算艺术漆</t>
  </si>
  <si>
    <t>9.豪华房装修是否参照标准客房一致墙面。。</t>
  </si>
  <si>
    <t>\</t>
  </si>
</sst>
</file>

<file path=xl/styles.xml><?xml version="1.0" encoding="utf-8"?>
<styleSheet xmlns="http://schemas.openxmlformats.org/spreadsheetml/2006/main">
  <numFmts count="30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_ [$€-2]* #,##0.00_ ;_ [$€-2]* \-#,##0.00_ ;_ [$€-2]* &quot;-&quot;??_ 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yy\.mm\.dd"/>
    <numFmt numFmtId="179" formatCode="_-* #,##0.00_-;\-* #,##0.00_-;_-* &quot;-&quot;??_-;_-@_-"/>
    <numFmt numFmtId="180" formatCode="_-* #,##0_-;\-* #,##0_-;_-* &quot;-&quot;_-;_-@_-"/>
    <numFmt numFmtId="181" formatCode="#\ ??/??"/>
    <numFmt numFmtId="182" formatCode="yyyy&quot;年&quot;m&quot;月&quot;d&quot;日&quot;;@"/>
    <numFmt numFmtId="183" formatCode="_-&quot;$&quot;\ * #,##0_-;_-&quot;$&quot;\ * #,##0\-;_-&quot;$&quot;\ * &quot;-&quot;_-;_-@_-"/>
    <numFmt numFmtId="184" formatCode="#,##0.0_ "/>
    <numFmt numFmtId="185" formatCode="#,##0.0_);\(#,##0.0\)"/>
    <numFmt numFmtId="186" formatCode="#,##0;\(#,##0\)"/>
    <numFmt numFmtId="187" formatCode="0_);\(0\)"/>
    <numFmt numFmtId="188" formatCode="_(&quot;$&quot;* #,##0.00_);_(&quot;$&quot;* \(#,##0.00\);_(&quot;$&quot;* &quot;-&quot;??_);_(@_)"/>
    <numFmt numFmtId="189" formatCode="&quot;$&quot;#,##0_);[Red]\(&quot;$&quot;#,##0\)"/>
    <numFmt numFmtId="190" formatCode="0.00_ "/>
    <numFmt numFmtId="191" formatCode="_-&quot;$&quot;\ * #,##0.00_-;_-&quot;$&quot;\ * #,##0.00\-;_-&quot;$&quot;\ * &quot;-&quot;??_-;_-@_-"/>
    <numFmt numFmtId="192" formatCode="\$#,##0.00;\(\$#,##0.00\)"/>
    <numFmt numFmtId="193" formatCode="&quot;$&quot;\ #,##0.00_-;[Red]&quot;$&quot;\ #,##0.00\-"/>
    <numFmt numFmtId="194" formatCode="\$#,##0;\(\$#,##0\)"/>
    <numFmt numFmtId="195" formatCode="_(&quot;$&quot;* #,##0_);_(&quot;$&quot;* \(#,##0\);_(&quot;$&quot;* &quot;-&quot;_);_(@_)"/>
    <numFmt numFmtId="196" formatCode="&quot;$&quot;#,##0.00_);[Red]\(&quot;$&quot;#,##0.00\)"/>
    <numFmt numFmtId="197" formatCode="0.00_);\(0.00\)"/>
    <numFmt numFmtId="198" formatCode="0.0%"/>
    <numFmt numFmtId="199" formatCode="0_);[Red]\(0\)"/>
    <numFmt numFmtId="200" formatCode="0.00_);[Red]\(0.00\)"/>
    <numFmt numFmtId="201" formatCode="0.0_ "/>
  </numFmts>
  <fonts count="79">
    <font>
      <sz val="11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1"/>
      <color rgb="FFC00000"/>
      <name val="宋体"/>
      <charset val="134"/>
    </font>
    <font>
      <b/>
      <sz val="11"/>
      <color theme="8" tint="-0.25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b/>
      <sz val="9"/>
      <name val="宋体"/>
      <charset val="134"/>
    </font>
    <font>
      <sz val="12"/>
      <color rgb="FF000000"/>
      <name val="宋体"/>
      <charset val="134"/>
    </font>
    <font>
      <b/>
      <sz val="10"/>
      <color rgb="FFC00000"/>
      <name val="宋体"/>
      <charset val="134"/>
    </font>
    <font>
      <b/>
      <sz val="10"/>
      <color theme="8" tint="-0.25"/>
      <name val="宋体"/>
      <charset val="134"/>
    </font>
    <font>
      <b/>
      <sz val="11"/>
      <color indexed="8"/>
      <name val="宋体"/>
      <charset val="134"/>
    </font>
    <font>
      <sz val="18"/>
      <name val="宋体"/>
      <charset val="134"/>
    </font>
    <font>
      <sz val="10"/>
      <name val="Geneva"/>
      <charset val="0"/>
    </font>
    <font>
      <b/>
      <sz val="16"/>
      <name val="宋体"/>
      <charset val="134"/>
    </font>
    <font>
      <b/>
      <sz val="10"/>
      <name val="Geneva"/>
      <charset val="0"/>
    </font>
    <font>
      <b/>
      <sz val="12"/>
      <name val="Geneva"/>
      <charset val="0"/>
    </font>
    <font>
      <b/>
      <sz val="16"/>
      <name val="黑体"/>
      <charset val="134"/>
    </font>
    <font>
      <b/>
      <sz val="20"/>
      <color indexed="8"/>
      <name val="宋体"/>
      <charset val="134"/>
    </font>
    <font>
      <sz val="11"/>
      <color indexed="8"/>
      <name val="黑体"/>
      <charset val="134"/>
    </font>
    <font>
      <sz val="12"/>
      <name val="黑体"/>
      <charset val="134"/>
    </font>
    <font>
      <sz val="36"/>
      <name val="黑体"/>
      <charset val="134"/>
    </font>
    <font>
      <sz val="36"/>
      <color indexed="8"/>
      <name val="黑体"/>
      <charset val="134"/>
    </font>
    <font>
      <sz val="18"/>
      <name val="黑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u/>
      <sz val="11"/>
      <color indexed="36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u/>
      <sz val="11"/>
      <color indexed="1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b/>
      <sz val="12"/>
      <name val="Arial"/>
      <charset val="0"/>
    </font>
    <font>
      <sz val="11"/>
      <color indexed="20"/>
      <name val="宋体"/>
      <charset val="134"/>
    </font>
    <font>
      <sz val="10"/>
      <name val="Times New Roman"/>
      <charset val="0"/>
    </font>
    <font>
      <sz val="12"/>
      <name val="Times New Roman"/>
      <charset val="0"/>
    </font>
    <font>
      <b/>
      <sz val="11"/>
      <color indexed="63"/>
      <name val="宋体"/>
      <charset val="134"/>
    </font>
    <font>
      <sz val="8"/>
      <name val="Times New Roman"/>
      <charset val="0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0"/>
    </font>
    <font>
      <b/>
      <sz val="11"/>
      <color indexed="52"/>
      <name val="宋体"/>
      <charset val="134"/>
    </font>
    <font>
      <sz val="10"/>
      <name val="Arial"/>
      <charset val="0"/>
    </font>
    <font>
      <sz val="10"/>
      <name val="楷体"/>
      <charset val="134"/>
    </font>
    <font>
      <sz val="8"/>
      <name val="Arial"/>
      <charset val="0"/>
    </font>
    <font>
      <sz val="11"/>
      <color indexed="17"/>
      <name val="Tahoma"/>
      <charset val="134"/>
    </font>
    <font>
      <sz val="9"/>
      <color indexed="8"/>
      <name val="宋体"/>
      <charset val="134"/>
    </font>
    <font>
      <sz val="12"/>
      <color indexed="9"/>
      <name val="宋体"/>
      <charset val="134"/>
    </font>
    <font>
      <sz val="7"/>
      <name val="Small Fonts"/>
      <charset val="0"/>
    </font>
    <font>
      <sz val="12"/>
      <color indexed="17"/>
      <name val="宋体"/>
      <charset val="134"/>
    </font>
    <font>
      <sz val="9"/>
      <color theme="1"/>
      <name val="宋体"/>
      <charset val="134"/>
      <scheme val="minor"/>
    </font>
    <font>
      <b/>
      <sz val="10"/>
      <name val="MS Sans Serif"/>
      <charset val="0"/>
    </font>
    <font>
      <b/>
      <sz val="9"/>
      <name val="Arial"/>
      <charset val="0"/>
    </font>
    <font>
      <sz val="10"/>
      <name val="MS Sans Serif"/>
      <charset val="0"/>
    </font>
    <font>
      <sz val="12"/>
      <name val="Helv"/>
      <charset val="0"/>
    </font>
    <font>
      <sz val="12"/>
      <color indexed="9"/>
      <name val="Helv"/>
      <charset val="0"/>
    </font>
    <font>
      <b/>
      <sz val="10"/>
      <name val="Tms Rmn"/>
      <charset val="0"/>
    </font>
    <font>
      <sz val="10"/>
      <color indexed="8"/>
      <name val="MS Sans Serif"/>
      <charset val="0"/>
    </font>
    <font>
      <b/>
      <sz val="10"/>
      <name val="Arial"/>
      <charset val="0"/>
    </font>
    <font>
      <sz val="12"/>
      <color indexed="16"/>
      <name val="宋体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1"/>
      <color indexed="20"/>
      <name val="Tahoma"/>
      <charset val="134"/>
    </font>
    <font>
      <sz val="12"/>
      <color indexed="20"/>
      <name val="宋体"/>
      <charset val="134"/>
    </font>
    <font>
      <sz val="12"/>
      <name val="新細明體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12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8" fillId="0" borderId="0">
      <alignment horizontal="center" wrapText="1"/>
      <protection locked="0"/>
    </xf>
    <xf numFmtId="0" fontId="0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0" fillId="16" borderId="16" applyNumberFormat="0" applyFont="0" applyAlignment="0" applyProtection="0">
      <alignment vertical="center"/>
    </xf>
    <xf numFmtId="0" fontId="33" fillId="15" borderId="0" applyProtection="0"/>
    <xf numFmtId="0" fontId="3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47" fillId="18" borderId="17" applyNumberFormat="0" applyAlignment="0" applyProtection="0">
      <alignment vertical="center"/>
    </xf>
    <xf numFmtId="0" fontId="46" fillId="0" borderId="0"/>
    <xf numFmtId="0" fontId="41" fillId="0" borderId="14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7" fillId="18" borderId="17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Protection="0"/>
    <xf numFmtId="0" fontId="44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Protection="0"/>
    <xf numFmtId="0" fontId="50" fillId="2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horizontal="left"/>
    </xf>
    <xf numFmtId="0" fontId="33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6" fillId="0" borderId="0"/>
    <xf numFmtId="0" fontId="33" fillId="23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2" fillId="0" borderId="0"/>
    <xf numFmtId="0" fontId="6" fillId="0" borderId="0"/>
    <xf numFmtId="0" fontId="38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1" fillId="0" borderId="0"/>
    <xf numFmtId="0" fontId="46" fillId="0" borderId="0"/>
    <xf numFmtId="0" fontId="21" fillId="0" borderId="0"/>
    <xf numFmtId="0" fontId="54" fillId="0" borderId="0"/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6" fillId="0" borderId="0"/>
    <xf numFmtId="0" fontId="6" fillId="0" borderId="0"/>
    <xf numFmtId="0" fontId="49" fillId="0" borderId="18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5" fillId="0" borderId="20" applyNumberFormat="0" applyFill="0" applyProtection="0">
      <alignment horizontal="center"/>
    </xf>
    <xf numFmtId="0" fontId="54" fillId="0" borderId="0"/>
    <xf numFmtId="0" fontId="39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6" fillId="0" borderId="0"/>
    <xf numFmtId="0" fontId="44" fillId="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0" borderId="0"/>
    <xf numFmtId="0" fontId="0" fillId="6" borderId="0" applyNumberFormat="0" applyBorder="0" applyAlignment="0" applyProtection="0">
      <alignment vertical="center"/>
    </xf>
    <xf numFmtId="49" fontId="6" fillId="0" borderId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33" fillId="17" borderId="0" applyProtection="0"/>
    <xf numFmtId="0" fontId="0" fillId="1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4" fillId="0" borderId="0"/>
    <xf numFmtId="0" fontId="0" fillId="15" borderId="0" applyNumberFormat="0" applyBorder="0" applyAlignment="0" applyProtection="0">
      <alignment vertical="center"/>
    </xf>
    <xf numFmtId="0" fontId="52" fillId="0" borderId="0"/>
    <xf numFmtId="0" fontId="40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4" fillId="0" borderId="0"/>
    <xf numFmtId="0" fontId="0" fillId="19" borderId="0" applyProtection="0"/>
    <xf numFmtId="0" fontId="38" fillId="12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6" fillId="0" borderId="0"/>
    <xf numFmtId="0" fontId="0" fillId="19" borderId="0" applyNumberFormat="0" applyBorder="0" applyAlignment="0" applyProtection="0">
      <alignment vertical="center"/>
    </xf>
    <xf numFmtId="0" fontId="6" fillId="0" borderId="0"/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3" borderId="0" applyProtection="0"/>
    <xf numFmtId="0" fontId="44" fillId="4" borderId="0" applyNumberFormat="0" applyBorder="0" applyAlignment="0" applyProtection="0">
      <alignment vertical="center"/>
    </xf>
    <xf numFmtId="0" fontId="33" fillId="9" borderId="0" applyProtection="0"/>
    <xf numFmtId="0" fontId="0" fillId="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15" borderId="0" applyProtection="0"/>
    <xf numFmtId="0" fontId="40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15" borderId="0" applyProtection="0"/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7" fillId="18" borderId="17" applyNumberForma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0" borderId="0"/>
    <xf numFmtId="0" fontId="44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3" borderId="0" applyProtection="0"/>
    <xf numFmtId="0" fontId="33" fillId="8" borderId="0" applyProtection="0"/>
    <xf numFmtId="0" fontId="0" fillId="3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Protection="0"/>
    <xf numFmtId="0" fontId="0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0" fillId="11" borderId="0" applyProtection="0"/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Protection="0"/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13" fillId="12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" borderId="0" applyProtection="0"/>
    <xf numFmtId="0" fontId="40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58" fillId="25" borderId="0">
      <alignment horizontal="right" vertical="center"/>
    </xf>
    <xf numFmtId="0" fontId="6" fillId="0" borderId="0"/>
    <xf numFmtId="0" fontId="49" fillId="0" borderId="18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58" fillId="25" borderId="0">
      <alignment horizontal="left" vertical="center"/>
    </xf>
    <xf numFmtId="0" fontId="6" fillId="0" borderId="0"/>
    <xf numFmtId="0" fontId="49" fillId="0" borderId="18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3" fontId="6" fillId="0" borderId="0" applyFont="0" applyFill="0" applyBorder="0" applyAlignment="0" applyProtection="0"/>
    <xf numFmtId="0" fontId="0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" borderId="0" applyProtection="0"/>
    <xf numFmtId="0" fontId="40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8" fillId="0" borderId="0"/>
    <xf numFmtId="0" fontId="0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6" fillId="18" borderId="0" applyNumberFormat="0" applyBorder="0" applyAlignment="0" applyProtection="0"/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Protection="0"/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6" fillId="0" borderId="0"/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3" fillId="9" borderId="0" applyProtection="0"/>
    <xf numFmtId="0" fontId="0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9" fillId="18" borderId="0" applyNumberFormat="0" applyBorder="0" applyAlignment="0" applyProtection="0"/>
    <xf numFmtId="0" fontId="33" fillId="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7" fillId="18" borderId="17" applyNumberFormat="0" applyAlignment="0" applyProtection="0">
      <alignment vertical="center"/>
    </xf>
    <xf numFmtId="0" fontId="6" fillId="0" borderId="0" applyProtection="0"/>
    <xf numFmtId="0" fontId="33" fillId="15" borderId="0" applyNumberFormat="0" applyBorder="0" applyAlignment="0" applyProtection="0">
      <alignment vertical="center"/>
    </xf>
    <xf numFmtId="0" fontId="0" fillId="13" borderId="0" applyProtection="0"/>
    <xf numFmtId="183" fontId="6" fillId="0" borderId="0" applyFont="0" applyFill="0" applyBorder="0" applyAlignment="0" applyProtection="0"/>
    <xf numFmtId="0" fontId="33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7" fillId="18" borderId="17" applyNumberFormat="0" applyAlignment="0" applyProtection="0">
      <alignment vertical="center"/>
    </xf>
    <xf numFmtId="0" fontId="6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0" fillId="13" borderId="0" applyProtection="0"/>
    <xf numFmtId="0" fontId="33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3" fillId="15" borderId="0" applyProtection="0"/>
    <xf numFmtId="0" fontId="47" fillId="18" borderId="17" applyNumberFormat="0" applyAlignment="0" applyProtection="0">
      <alignment vertical="center"/>
    </xf>
    <xf numFmtId="0" fontId="6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47" fillId="18" borderId="17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47" fillId="18" borderId="17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Protection="0"/>
    <xf numFmtId="0" fontId="6" fillId="0" borderId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13" applyProtection="0"/>
    <xf numFmtId="0" fontId="0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0" fillId="5" borderId="0" applyProtection="0"/>
    <xf numFmtId="0" fontId="33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11" borderId="0" applyProtection="0"/>
    <xf numFmtId="0" fontId="0" fillId="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10" borderId="0" applyProtection="0"/>
    <xf numFmtId="0" fontId="33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10" borderId="0" applyProtection="0"/>
    <xf numFmtId="0" fontId="33" fillId="8" borderId="0" applyNumberFormat="0" applyBorder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37" fontId="60" fillId="0" borderId="0"/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5" fillId="0" borderId="20" applyNumberFormat="0" applyFill="0" applyProtection="0">
      <alignment horizontal="left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6" borderId="0" applyProtection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6" borderId="0" applyProtection="0"/>
    <xf numFmtId="0" fontId="44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11" borderId="0" applyProtection="0"/>
    <xf numFmtId="0" fontId="0" fillId="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2" fillId="7" borderId="10" applyNumberFormat="0" applyAlignment="0" applyProtection="0">
      <alignment vertical="center"/>
    </xf>
    <xf numFmtId="186" fontId="45" fillId="0" borderId="0"/>
    <xf numFmtId="0" fontId="0" fillId="6" borderId="0" applyNumberFormat="0" applyBorder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8" borderId="17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6" fillId="16" borderId="16" applyProtection="0"/>
    <xf numFmtId="0" fontId="33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16" borderId="16" applyProtection="0"/>
    <xf numFmtId="0" fontId="33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0" fillId="6" borderId="0" applyProtection="0"/>
    <xf numFmtId="0" fontId="6" fillId="0" borderId="0" applyFont="0" applyBorder="0"/>
    <xf numFmtId="0" fontId="33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0" fillId="6" borderId="0" applyProtection="0"/>
    <xf numFmtId="0" fontId="0" fillId="6" borderId="0" applyNumberFormat="0" applyBorder="0" applyAlignment="0" applyProtection="0">
      <alignment vertical="center"/>
    </xf>
    <xf numFmtId="0" fontId="6" fillId="0" borderId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47" fillId="18" borderId="17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47" fillId="18" borderId="17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0" fillId="19" borderId="0" applyProtection="0"/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6" fillId="0" borderId="0"/>
    <xf numFmtId="0" fontId="38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/>
    <xf numFmtId="0" fontId="38" fillId="1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/>
    <xf numFmtId="0" fontId="33" fillId="9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56" fillId="16" borderId="1" applyNumberFormat="0" applyBorder="0" applyAlignment="0" applyProtection="0"/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47" fillId="18" borderId="17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47" fillId="18" borderId="17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6" fillId="0" borderId="0"/>
    <xf numFmtId="0" fontId="33" fillId="15" borderId="0" applyNumberFormat="0" applyBorder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6" fillId="0" borderId="0"/>
    <xf numFmtId="0" fontId="47" fillId="18" borderId="17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26" borderId="0" applyProtection="0"/>
    <xf numFmtId="0" fontId="33" fillId="1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189" fontId="6" fillId="0" borderId="0" applyFont="0" applyFill="0" applyBorder="0" applyAlignment="0" applyProtection="0"/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26" borderId="0" applyProtection="0"/>
    <xf numFmtId="0" fontId="33" fillId="22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7" fillId="18" borderId="17" applyNumberForma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7" fillId="18" borderId="17" applyNumberForma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7" fillId="18" borderId="17" applyNumberFormat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7" fillId="18" borderId="17" applyNumberForma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17" borderId="0" applyProtection="0"/>
    <xf numFmtId="0" fontId="33" fillId="17" borderId="0" applyNumberFormat="0" applyBorder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61" fillId="12" borderId="0" applyNumberFormat="0" applyBorder="0" applyAlignment="0" applyProtection="0"/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38" fontId="6" fillId="0" borderId="0" applyFont="0" applyFill="0" applyBorder="0" applyAlignment="0" applyProtection="0"/>
    <xf numFmtId="0" fontId="33" fillId="8" borderId="0" applyProtection="0"/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59" fillId="18" borderId="0" applyNumberFormat="0" applyBorder="0" applyAlignment="0" applyProtection="0"/>
    <xf numFmtId="188" fontId="6" fillId="0" borderId="0" applyFont="0" applyFill="0" applyBorder="0" applyAlignment="0" applyProtection="0"/>
    <xf numFmtId="0" fontId="38" fillId="1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178" fontId="54" fillId="0" borderId="20" applyFill="0" applyProtection="0">
      <alignment horizontal="right"/>
    </xf>
    <xf numFmtId="0" fontId="40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59" fillId="7" borderId="0" applyNumberFormat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52" fillId="0" borderId="0">
      <protection locked="0"/>
    </xf>
    <xf numFmtId="0" fontId="59" fillId="27" borderId="0" applyNumberFormat="0" applyBorder="0" applyAlignment="0" applyProtection="0"/>
    <xf numFmtId="0" fontId="33" fillId="17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3" fillId="3" borderId="0" applyNumberFormat="0" applyBorder="0" applyAlignment="0" applyProtection="0"/>
    <xf numFmtId="0" fontId="59" fillId="6" borderId="0" applyNumberFormat="0" applyBorder="0" applyAlignment="0" applyProtection="0"/>
    <xf numFmtId="0" fontId="59" fillId="28" borderId="0" applyNumberFormat="0" applyBorder="0" applyAlignment="0" applyProtection="0"/>
    <xf numFmtId="0" fontId="3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/>
    <xf numFmtId="0" fontId="33" fillId="20" borderId="0" applyNumberFormat="0" applyBorder="0" applyAlignment="0" applyProtection="0">
      <alignment vertical="center"/>
    </xf>
    <xf numFmtId="0" fontId="59" fillId="7" borderId="0" applyNumberFormat="0" applyBorder="0" applyAlignment="0" applyProtection="0"/>
    <xf numFmtId="0" fontId="3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/>
    <xf numFmtId="0" fontId="33" fillId="20" borderId="0" applyNumberFormat="0" applyBorder="0" applyAlignment="0" applyProtection="0">
      <alignment vertical="center"/>
    </xf>
    <xf numFmtId="0" fontId="59" fillId="27" borderId="0" applyNumberFormat="0" applyBorder="0" applyAlignment="0" applyProtection="0"/>
    <xf numFmtId="0" fontId="3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/>
    <xf numFmtId="0" fontId="6" fillId="16" borderId="16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/>
    <xf numFmtId="0" fontId="33" fillId="20" borderId="0" applyNumberFormat="0" applyBorder="0" applyAlignment="0" applyProtection="0">
      <alignment vertical="center"/>
    </xf>
    <xf numFmtId="0" fontId="59" fillId="17" borderId="0" applyNumberFormat="0" applyBorder="0" applyAlignment="0" applyProtection="0"/>
    <xf numFmtId="0" fontId="13" fillId="5" borderId="0" applyNumberFormat="0" applyBorder="0" applyAlignment="0" applyProtection="0"/>
    <xf numFmtId="0" fontId="13" fillId="3" borderId="0" applyNumberFormat="0" applyBorder="0" applyAlignment="0" applyProtection="0"/>
    <xf numFmtId="0" fontId="59" fillId="6" borderId="0" applyNumberFormat="0" applyBorder="0" applyAlignment="0" applyProtection="0"/>
    <xf numFmtId="0" fontId="51" fillId="0" borderId="19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59" fillId="8" borderId="0" applyNumberFormat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/>
    <xf numFmtId="0" fontId="13" fillId="10" borderId="0" applyNumberFormat="0" applyBorder="0" applyAlignment="0" applyProtection="0"/>
    <xf numFmtId="0" fontId="59" fillId="10" borderId="0" applyNumberFormat="0" applyBorder="0" applyAlignment="0" applyProtection="0"/>
    <xf numFmtId="0" fontId="42" fillId="0" borderId="13" applyNumberFormat="0" applyFill="0" applyAlignment="0" applyProtection="0">
      <alignment vertical="center"/>
    </xf>
    <xf numFmtId="180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47" fillId="18" borderId="17" applyNumberFormat="0" applyAlignment="0" applyProtection="0">
      <alignment vertical="center"/>
    </xf>
    <xf numFmtId="191" fontId="6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41" fillId="0" borderId="14" applyNumberFormat="0" applyFill="0" applyAlignment="0" applyProtection="0">
      <alignment vertical="center"/>
    </xf>
    <xf numFmtId="192" fontId="45" fillId="0" borderId="0"/>
    <xf numFmtId="0" fontId="38" fillId="12" borderId="0" applyNumberFormat="0" applyBorder="0" applyAlignment="0" applyProtection="0">
      <alignment vertical="center"/>
    </xf>
    <xf numFmtId="15" fontId="65" fillId="0" borderId="0"/>
    <xf numFmtId="0" fontId="41" fillId="0" borderId="0" applyNumberFormat="0" applyFill="0" applyBorder="0" applyAlignment="0" applyProtection="0">
      <alignment vertical="center"/>
    </xf>
    <xf numFmtId="194" fontId="45" fillId="0" borderId="0"/>
    <xf numFmtId="177" fontId="6" fillId="0" borderId="0" applyFont="0" applyFill="0" applyBorder="0" applyAlignment="0" applyProtection="0"/>
    <xf numFmtId="0" fontId="44" fillId="4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33" fillId="17" borderId="0" applyNumberFormat="0" applyBorder="0" applyAlignment="0" applyProtection="0">
      <alignment vertical="center"/>
    </xf>
    <xf numFmtId="0" fontId="43" fillId="0" borderId="15" applyNumberFormat="0" applyAlignment="0" applyProtection="0">
      <alignment horizontal="left" vertical="center"/>
    </xf>
    <xf numFmtId="0" fontId="33" fillId="17" borderId="0" applyNumberFormat="0" applyBorder="0" applyAlignment="0" applyProtection="0">
      <alignment vertical="center"/>
    </xf>
    <xf numFmtId="0" fontId="43" fillId="0" borderId="4">
      <alignment horizontal="left" vertical="center"/>
    </xf>
    <xf numFmtId="185" fontId="66" fillId="29" borderId="0"/>
    <xf numFmtId="185" fontId="67" fillId="30" borderId="0"/>
    <xf numFmtId="40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0" fontId="33" fillId="20" borderId="0" applyNumberFormat="0" applyBorder="0" applyAlignment="0" applyProtection="0">
      <alignment vertical="center"/>
    </xf>
    <xf numFmtId="193" fontId="6" fillId="0" borderId="0" applyFont="0" applyFill="0" applyBorder="0" applyAlignment="0" applyProtection="0"/>
    <xf numFmtId="0" fontId="45" fillId="0" borderId="0"/>
    <xf numFmtId="198" fontId="6" fillId="0" borderId="0"/>
    <xf numFmtId="0" fontId="51" fillId="0" borderId="19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2" fillId="0" borderId="0"/>
    <xf numFmtId="14" fontId="48" fillId="0" borderId="0">
      <alignment horizontal="center" wrapText="1"/>
      <protection locked="0"/>
    </xf>
    <xf numFmtId="0" fontId="39" fillId="0" borderId="0" applyNumberFormat="0" applyFill="0" applyBorder="0" applyAlignment="0" applyProtection="0">
      <alignment vertical="center"/>
    </xf>
    <xf numFmtId="10" fontId="6" fillId="0" borderId="0" applyFont="0" applyFill="0" applyBorder="0" applyAlignment="0" applyProtection="0"/>
    <xf numFmtId="181" fontId="6" fillId="0" borderId="0" applyFont="0" applyFill="0" applyProtection="0"/>
    <xf numFmtId="15" fontId="6" fillId="0" borderId="0" applyFont="0" applyFill="0" applyBorder="0" applyAlignment="0" applyProtection="0"/>
    <xf numFmtId="0" fontId="33" fillId="22" borderId="0" applyNumberFormat="0" applyBorder="0" applyAlignment="0" applyProtection="0">
      <alignment vertical="center"/>
    </xf>
    <xf numFmtId="4" fontId="6" fillId="0" borderId="0" applyFont="0" applyFill="0" applyBorder="0" applyAlignment="0" applyProtection="0"/>
    <xf numFmtId="0" fontId="63" fillId="0" borderId="21">
      <alignment horizontal="center"/>
    </xf>
    <xf numFmtId="0" fontId="6" fillId="31" borderId="0" applyNumberFormat="0" applyFont="0" applyBorder="0" applyAlignment="0" applyProtection="0"/>
    <xf numFmtId="0" fontId="41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/>
    <xf numFmtId="0" fontId="65" fillId="0" borderId="0"/>
    <xf numFmtId="0" fontId="58" fillId="25" borderId="0">
      <alignment horizontal="right" vertical="center"/>
    </xf>
    <xf numFmtId="0" fontId="58" fillId="25" borderId="0">
      <alignment horizontal="right" vertical="center"/>
    </xf>
    <xf numFmtId="0" fontId="49" fillId="0" borderId="18" applyNumberFormat="0" applyFill="0" applyAlignment="0" applyProtection="0">
      <alignment vertical="center"/>
    </xf>
    <xf numFmtId="0" fontId="58" fillId="25" borderId="0">
      <alignment horizontal="left" vertical="center"/>
    </xf>
    <xf numFmtId="0" fontId="49" fillId="0" borderId="18" applyNumberFormat="0" applyFill="0" applyAlignment="0" applyProtection="0">
      <alignment vertical="center"/>
    </xf>
    <xf numFmtId="0" fontId="58" fillId="25" borderId="0">
      <alignment horizontal="left" vertical="center"/>
    </xf>
    <xf numFmtId="0" fontId="68" fillId="32" borderId="9">
      <protection locked="0"/>
    </xf>
    <xf numFmtId="0" fontId="41" fillId="0" borderId="14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69" fillId="0" borderId="0"/>
    <xf numFmtId="0" fontId="39" fillId="0" borderId="0" applyNumberFormat="0" applyFill="0" applyBorder="0" applyAlignment="0" applyProtection="0">
      <alignment vertical="center"/>
    </xf>
    <xf numFmtId="0" fontId="68" fillId="32" borderId="9">
      <protection locked="0"/>
    </xf>
    <xf numFmtId="0" fontId="33" fillId="26" borderId="0" applyProtection="0"/>
    <xf numFmtId="0" fontId="68" fillId="32" borderId="9">
      <protection locked="0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3" fillId="22" borderId="0" applyNumberFormat="0" applyBorder="0" applyAlignment="0" applyProtection="0">
      <alignment vertical="center"/>
    </xf>
    <xf numFmtId="195" fontId="6" fillId="0" borderId="0" applyFont="0" applyFill="0" applyBorder="0" applyAlignment="0" applyProtection="0"/>
    <xf numFmtId="0" fontId="33" fillId="23" borderId="0" applyNumberFormat="0" applyBorder="0" applyAlignment="0" applyProtection="0">
      <alignment vertical="center"/>
    </xf>
    <xf numFmtId="0" fontId="54" fillId="0" borderId="8" applyNumberFormat="0" applyFill="0" applyProtection="0">
      <alignment horizontal="right"/>
    </xf>
    <xf numFmtId="0" fontId="44" fillId="4" borderId="0" applyNumberFormat="0" applyBorder="0" applyAlignment="0" applyProtection="0">
      <alignment vertical="center"/>
    </xf>
    <xf numFmtId="0" fontId="49" fillId="0" borderId="18" applyProtection="0"/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0" borderId="18" applyProtection="0"/>
    <xf numFmtId="0" fontId="58" fillId="0" borderId="0"/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1" fillId="0" borderId="19" applyProtection="0"/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1" fillId="0" borderId="19" applyProtection="0"/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70" fillId="0" borderId="0" applyNumberFormat="0" applyFill="0" applyBorder="0" applyAlignment="0" applyProtection="0"/>
    <xf numFmtId="0" fontId="44" fillId="4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39" fillId="0" borderId="0" applyProtection="0"/>
    <xf numFmtId="0" fontId="51" fillId="0" borderId="19" applyNumberFormat="0" applyFill="0" applyAlignment="0" applyProtection="0">
      <alignment vertical="center"/>
    </xf>
    <xf numFmtId="0" fontId="39" fillId="0" borderId="0" applyProtection="0"/>
    <xf numFmtId="0" fontId="41" fillId="0" borderId="14" applyProtection="0"/>
    <xf numFmtId="0" fontId="41" fillId="0" borderId="1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1" fillId="0" borderId="0" applyProtection="0"/>
    <xf numFmtId="0" fontId="41" fillId="0" borderId="14" applyNumberFormat="0" applyFill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1" fillId="0" borderId="14" applyProtection="0"/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7" fillId="18" borderId="17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Protection="0"/>
    <xf numFmtId="0" fontId="44" fillId="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6" fillId="0" borderId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6" fillId="0" borderId="0" applyProtection="0"/>
    <xf numFmtId="0" fontId="36" fillId="0" borderId="0" applyNumberForma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1" fillId="4" borderId="0" applyNumberFormat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72" fillId="0" borderId="8" applyNumberFormat="0" applyFill="0" applyProtection="0">
      <alignment horizontal="center"/>
    </xf>
    <xf numFmtId="0" fontId="73" fillId="0" borderId="0" applyNumberFormat="0" applyFill="0" applyBorder="0" applyAlignment="0" applyProtection="0"/>
    <xf numFmtId="0" fontId="44" fillId="4" borderId="0" applyProtection="0"/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Protection="0"/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5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38" fillId="12" borderId="0" applyProtection="0"/>
    <xf numFmtId="0" fontId="39" fillId="0" borderId="0" applyNumberForma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Protection="0"/>
    <xf numFmtId="0" fontId="6" fillId="0" borderId="0"/>
    <xf numFmtId="0" fontId="6" fillId="0" borderId="0"/>
    <xf numFmtId="0" fontId="6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47" fillId="18" borderId="17" applyNumberFormat="0" applyAlignment="0" applyProtection="0">
      <alignment vertical="center"/>
    </xf>
    <xf numFmtId="0" fontId="6" fillId="0" borderId="0">
      <alignment vertical="center"/>
    </xf>
    <xf numFmtId="0" fontId="47" fillId="18" borderId="17" applyNumberFormat="0" applyAlignment="0" applyProtection="0">
      <alignment vertical="center"/>
    </xf>
    <xf numFmtId="0" fontId="6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Protection="0"/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19" fillId="0" borderId="11" applyProtection="0"/>
    <xf numFmtId="0" fontId="33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2" fillId="7" borderId="10" applyProtection="0"/>
    <xf numFmtId="0" fontId="33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2" fillId="7" borderId="10" applyProtection="0"/>
    <xf numFmtId="0" fontId="19" fillId="0" borderId="11" applyNumberFormat="0" applyFill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Protection="0"/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47" fillId="18" borderId="17" applyProtection="0"/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50" fillId="21" borderId="0" applyProtection="0"/>
    <xf numFmtId="0" fontId="19" fillId="0" borderId="11" applyNumberFormat="0" applyFill="0" applyAlignment="0" applyProtection="0">
      <alignment vertical="center"/>
    </xf>
    <xf numFmtId="0" fontId="50" fillId="21" borderId="0" applyProtection="0"/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53" fillId="18" borderId="12" applyProtection="0"/>
    <xf numFmtId="0" fontId="53" fillId="18" borderId="12" applyNumberForma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53" fillId="18" borderId="12" applyProtection="0"/>
    <xf numFmtId="0" fontId="53" fillId="18" borderId="12" applyNumberFormat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40" fillId="0" borderId="0" applyProtection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Protection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14" borderId="0" applyProtection="0"/>
    <xf numFmtId="0" fontId="42" fillId="0" borderId="13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14" borderId="0" applyProtection="0"/>
    <xf numFmtId="0" fontId="42" fillId="0" borderId="13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24" borderId="0" applyProtection="0"/>
    <xf numFmtId="0" fontId="39" fillId="0" borderId="0" applyNumberFormat="0" applyFill="0" applyBorder="0" applyAlignment="0" applyProtection="0">
      <alignment vertical="center"/>
    </xf>
    <xf numFmtId="0" fontId="33" fillId="24" borderId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26" borderId="0" applyProtection="0"/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Protection="0"/>
    <xf numFmtId="0" fontId="33" fillId="14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33" borderId="0" applyNumberFormat="0" applyBorder="0" applyAlignment="0" applyProtection="0"/>
    <xf numFmtId="0" fontId="33" fillId="22" borderId="0" applyNumberFormat="0" applyBorder="0" applyAlignment="0" applyProtection="0">
      <alignment vertical="center"/>
    </xf>
    <xf numFmtId="0" fontId="12" fillId="34" borderId="0" applyNumberFormat="0" applyBorder="0" applyAlignment="0" applyProtection="0"/>
    <xf numFmtId="0" fontId="33" fillId="22" borderId="0" applyNumberFormat="0" applyBorder="0" applyAlignment="0" applyProtection="0">
      <alignment vertical="center"/>
    </xf>
    <xf numFmtId="0" fontId="12" fillId="35" borderId="0" applyNumberFormat="0" applyBorder="0" applyAlignment="0" applyProtection="0"/>
    <xf numFmtId="0" fontId="33" fillId="22" borderId="0" applyNumberFormat="0" applyBorder="0" applyAlignment="0" applyProtection="0">
      <alignment vertical="center"/>
    </xf>
    <xf numFmtId="0" fontId="33" fillId="23" borderId="0" applyProtection="0"/>
    <xf numFmtId="0" fontId="33" fillId="23" borderId="0" applyNumberFormat="0" applyBorder="0" applyAlignment="0" applyProtection="0">
      <alignment vertical="center"/>
    </xf>
    <xf numFmtId="0" fontId="33" fillId="23" borderId="0" applyProtection="0"/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1" fontId="54" fillId="0" borderId="20" applyFill="0" applyProtection="0">
      <alignment horizont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54" fillId="0" borderId="8" applyNumberFormat="0" applyFill="0" applyProtection="0">
      <alignment horizontal="left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17" borderId="0" applyProtection="0"/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20" borderId="0" applyProtection="0"/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Protection="0"/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Protection="0"/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7" fillId="18" borderId="17" applyNumberFormat="0" applyAlignment="0" applyProtection="0">
      <alignment vertical="center"/>
    </xf>
    <xf numFmtId="0" fontId="47" fillId="18" borderId="17" applyNumberFormat="0" applyAlignment="0" applyProtection="0">
      <alignment vertical="center"/>
    </xf>
    <xf numFmtId="0" fontId="47" fillId="18" borderId="17" applyNumberFormat="0" applyAlignment="0" applyProtection="0">
      <alignment vertical="center"/>
    </xf>
    <xf numFmtId="0" fontId="47" fillId="18" borderId="17" applyNumberFormat="0" applyAlignment="0" applyProtection="0">
      <alignment vertical="center"/>
    </xf>
    <xf numFmtId="0" fontId="47" fillId="18" borderId="17" applyNumberFormat="0" applyAlignment="0" applyProtection="0">
      <alignment vertical="center"/>
    </xf>
    <xf numFmtId="0" fontId="47" fillId="18" borderId="17" applyNumberFormat="0" applyAlignment="0" applyProtection="0">
      <alignment vertical="center"/>
    </xf>
    <xf numFmtId="0" fontId="47" fillId="18" borderId="17" applyProtection="0"/>
    <xf numFmtId="0" fontId="47" fillId="18" borderId="17" applyNumberFormat="0" applyAlignment="0" applyProtection="0">
      <alignment vertical="center"/>
    </xf>
    <xf numFmtId="0" fontId="47" fillId="18" borderId="17" applyNumberFormat="0" applyAlignment="0" applyProtection="0">
      <alignment vertical="center"/>
    </xf>
    <xf numFmtId="0" fontId="47" fillId="18" borderId="17" applyNumberFormat="0" applyAlignment="0" applyProtection="0">
      <alignment vertical="center"/>
    </xf>
    <xf numFmtId="0" fontId="47" fillId="18" borderId="17" applyNumberFormat="0" applyAlignment="0" applyProtection="0">
      <alignment vertical="center"/>
    </xf>
    <xf numFmtId="0" fontId="47" fillId="18" borderId="17" applyNumberFormat="0" applyAlignment="0" applyProtection="0">
      <alignment vertical="center"/>
    </xf>
    <xf numFmtId="0" fontId="47" fillId="18" borderId="17" applyNumberFormat="0" applyAlignment="0" applyProtection="0">
      <alignment vertical="center"/>
    </xf>
    <xf numFmtId="0" fontId="47" fillId="18" borderId="17" applyNumberFormat="0" applyAlignment="0" applyProtection="0">
      <alignment vertical="center"/>
    </xf>
    <xf numFmtId="0" fontId="47" fillId="18" borderId="17" applyNumberFormat="0" applyAlignment="0" applyProtection="0">
      <alignment vertical="center"/>
    </xf>
    <xf numFmtId="0" fontId="47" fillId="18" borderId="17" applyNumberFormat="0" applyAlignment="0" applyProtection="0">
      <alignment vertical="center"/>
    </xf>
    <xf numFmtId="0" fontId="47" fillId="18" borderId="17" applyNumberFormat="0" applyAlignment="0" applyProtection="0">
      <alignment vertical="center"/>
    </xf>
    <xf numFmtId="0" fontId="47" fillId="18" borderId="17" applyNumberFormat="0" applyAlignment="0" applyProtection="0">
      <alignment vertical="center"/>
    </xf>
    <xf numFmtId="0" fontId="47" fillId="18" borderId="17" applyNumberFormat="0" applyAlignment="0" applyProtection="0">
      <alignment vertical="center"/>
    </xf>
    <xf numFmtId="0" fontId="47" fillId="18" borderId="17" applyNumberFormat="0" applyAlignment="0" applyProtection="0">
      <alignment vertical="center"/>
    </xf>
    <xf numFmtId="0" fontId="35" fillId="10" borderId="12" applyProtection="0"/>
    <xf numFmtId="0" fontId="35" fillId="10" borderId="12" applyNumberFormat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35" fillId="10" borderId="12" applyProtection="0"/>
    <xf numFmtId="0" fontId="35" fillId="10" borderId="12" applyNumberFormat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21" fillId="0" borderId="0"/>
    <xf numFmtId="0" fontId="76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16" borderId="16" applyNumberFormat="0" applyFont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6" fillId="0" borderId="0">
      <alignment vertical="center"/>
    </xf>
    <xf numFmtId="0" fontId="54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9" fontId="0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6" fillId="0" borderId="0"/>
    <xf numFmtId="0" fontId="6" fillId="0" borderId="0"/>
    <xf numFmtId="0" fontId="62" fillId="0" borderId="0"/>
  </cellStyleXfs>
  <cellXfs count="15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>
      <alignment vertical="center"/>
    </xf>
    <xf numFmtId="0" fontId="0" fillId="0" borderId="0" xfId="0" applyFill="1">
      <alignment vertical="center"/>
    </xf>
    <xf numFmtId="197" fontId="10" fillId="0" borderId="1" xfId="0" applyNumberFormat="1" applyFont="1" applyFill="1" applyBorder="1" applyAlignment="1">
      <alignment horizontal="center" vertical="center" wrapText="1"/>
    </xf>
    <xf numFmtId="197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97" fontId="6" fillId="0" borderId="1" xfId="0" applyNumberFormat="1" applyFont="1" applyFill="1" applyBorder="1" applyAlignment="1">
      <alignment horizontal="center" vertical="center" wrapText="1"/>
    </xf>
    <xf numFmtId="43" fontId="11" fillId="0" borderId="1" xfId="0" applyNumberFormat="1" applyFont="1" applyFill="1" applyBorder="1" applyAlignment="1">
      <alignment horizontal="center" vertical="center" wrapText="1"/>
    </xf>
    <xf numFmtId="197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97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97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9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vertical="center"/>
    </xf>
    <xf numFmtId="0" fontId="14" fillId="2" borderId="1" xfId="2122" applyFont="1" applyFill="1" applyBorder="1" applyAlignment="1">
      <alignment horizontal="left" vertical="center" wrapText="1"/>
    </xf>
    <xf numFmtId="0" fontId="6" fillId="2" borderId="1" xfId="2122" applyFont="1" applyFill="1" applyBorder="1" applyAlignment="1">
      <alignment horizontal="left" vertical="center" wrapText="1"/>
    </xf>
    <xf numFmtId="0" fontId="6" fillId="2" borderId="1" xfId="2122" applyFont="1" applyFill="1" applyBorder="1" applyAlignment="1">
      <alignment horizontal="center" vertical="center" wrapText="1"/>
    </xf>
    <xf numFmtId="190" fontId="6" fillId="0" borderId="1" xfId="1589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>
      <alignment wrapText="1"/>
    </xf>
    <xf numFmtId="200" fontId="6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/>
    <xf numFmtId="0" fontId="6" fillId="0" borderId="1" xfId="0" applyNumberFormat="1" applyFont="1" applyFill="1" applyBorder="1" applyAlignment="1">
      <alignment wrapText="1"/>
    </xf>
    <xf numFmtId="0" fontId="14" fillId="2" borderId="2" xfId="2122" applyFont="1" applyFill="1" applyBorder="1" applyAlignment="1">
      <alignment horizontal="left" vertical="center" wrapText="1"/>
    </xf>
    <xf numFmtId="0" fontId="6" fillId="2" borderId="2" xfId="2122" applyFont="1" applyFill="1" applyBorder="1" applyAlignment="1">
      <alignment horizontal="left" vertical="center" wrapText="1"/>
    </xf>
    <xf numFmtId="0" fontId="6" fillId="2" borderId="2" xfId="2122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90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19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2" fillId="0" borderId="1" xfId="1587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19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vertical="center" wrapText="1"/>
    </xf>
    <xf numFmtId="0" fontId="11" fillId="0" borderId="1" xfId="1587" applyNumberFormat="1" applyFont="1" applyFill="1" applyBorder="1" applyAlignment="1">
      <alignment vertical="center" wrapText="1"/>
    </xf>
    <xf numFmtId="0" fontId="11" fillId="0" borderId="1" xfId="1587" applyNumberFormat="1" applyFont="1" applyFill="1" applyBorder="1" applyAlignment="1">
      <alignment horizontal="center" vertical="center" wrapText="1"/>
    </xf>
    <xf numFmtId="190" fontId="11" fillId="0" borderId="1" xfId="0" applyNumberFormat="1" applyFont="1" applyFill="1" applyBorder="1" applyAlignment="1">
      <alignment horizontal="center" vertical="center"/>
    </xf>
    <xf numFmtId="190" fontId="11" fillId="0" borderId="1" xfId="1587" applyNumberFormat="1" applyFont="1" applyFill="1" applyBorder="1" applyAlignment="1" applyProtection="1">
      <alignment vertical="center" wrapText="1"/>
      <protection locked="0"/>
    </xf>
    <xf numFmtId="0" fontId="6" fillId="0" borderId="1" xfId="1587" applyNumberFormat="1" applyFont="1" applyFill="1" applyBorder="1" applyAlignment="1">
      <alignment vertical="center" wrapText="1"/>
    </xf>
    <xf numFmtId="0" fontId="6" fillId="0" borderId="1" xfId="1587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1587" applyNumberFormat="1" applyFont="1" applyFill="1" applyBorder="1" applyAlignment="1">
      <alignment horizontal="left" vertical="center" wrapText="1"/>
    </xf>
    <xf numFmtId="0" fontId="11" fillId="0" borderId="3" xfId="1587" applyNumberFormat="1" applyFont="1" applyFill="1" applyBorder="1" applyAlignment="1">
      <alignment horizontal="left" vertical="center" wrapText="1"/>
    </xf>
    <xf numFmtId="0" fontId="6" fillId="0" borderId="4" xfId="1587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197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87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1" xfId="36" applyNumberFormat="1" applyFont="1" applyFill="1" applyBorder="1" applyAlignment="1" applyProtection="1">
      <alignment horizontal="center" vertical="center" wrapText="1"/>
      <protection locked="0"/>
    </xf>
    <xf numFmtId="19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36" applyFont="1" applyFill="1" applyBorder="1" applyAlignment="1" applyProtection="1">
      <alignment horizontal="center" vertical="center" wrapText="1"/>
      <protection locked="0"/>
    </xf>
    <xf numFmtId="190" fontId="11" fillId="0" borderId="1" xfId="1587" applyNumberFormat="1" applyFont="1" applyFill="1" applyBorder="1" applyAlignment="1" applyProtection="1">
      <alignment horizontal="center" vertical="center" wrapText="1"/>
      <protection locked="0"/>
    </xf>
    <xf numFmtId="190" fontId="6" fillId="0" borderId="1" xfId="1587" applyNumberFormat="1" applyFont="1" applyFill="1" applyBorder="1" applyAlignment="1" applyProtection="1">
      <alignment horizontal="center" vertical="center" wrapText="1"/>
      <protection locked="0"/>
    </xf>
    <xf numFmtId="19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5" xfId="1587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18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18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20" fillId="0" borderId="0" xfId="2092" applyFont="1" applyAlignment="1" applyProtection="1">
      <alignment vertical="center"/>
      <protection locked="0"/>
    </xf>
    <xf numFmtId="0" fontId="11" fillId="0" borderId="0" xfId="2092" applyFont="1" applyAlignment="1" applyProtection="1">
      <alignment vertical="center"/>
      <protection locked="0"/>
    </xf>
    <xf numFmtId="0" fontId="3" fillId="0" borderId="0" xfId="982" applyFont="1" applyFill="1" applyAlignment="1" applyProtection="1">
      <alignment vertical="center" wrapText="1"/>
      <protection locked="0"/>
    </xf>
    <xf numFmtId="0" fontId="2" fillId="0" borderId="0" xfId="982" applyFont="1" applyFill="1" applyAlignment="1" applyProtection="1">
      <alignment vertical="center" wrapText="1"/>
      <protection locked="0"/>
    </xf>
    <xf numFmtId="0" fontId="21" fillId="0" borderId="0" xfId="2092" applyAlignment="1" applyProtection="1">
      <alignment vertical="center"/>
      <protection locked="0"/>
    </xf>
    <xf numFmtId="0" fontId="21" fillId="0" borderId="0" xfId="2092" applyAlignment="1" applyProtection="1">
      <alignment horizontal="center" vertical="center"/>
      <protection locked="0"/>
    </xf>
    <xf numFmtId="0" fontId="21" fillId="0" borderId="0" xfId="2092" applyFill="1" applyAlignment="1" applyProtection="1">
      <alignment vertical="center"/>
      <protection locked="0"/>
    </xf>
    <xf numFmtId="0" fontId="22" fillId="0" borderId="0" xfId="154" applyFont="1" applyAlignment="1" applyProtection="1">
      <alignment horizontal="center" vertical="center" wrapText="1"/>
      <protection locked="0"/>
    </xf>
    <xf numFmtId="0" fontId="22" fillId="0" borderId="0" xfId="154" applyFont="1" applyFill="1" applyAlignment="1" applyProtection="1">
      <alignment horizontal="center" vertical="center" wrapText="1"/>
      <protection locked="0"/>
    </xf>
    <xf numFmtId="0" fontId="7" fillId="0" borderId="6" xfId="154" applyFont="1" applyBorder="1" applyAlignment="1" applyProtection="1">
      <alignment horizontal="left" vertical="center" wrapText="1"/>
      <protection locked="0"/>
    </xf>
    <xf numFmtId="0" fontId="7" fillId="0" borderId="6" xfId="154" applyFont="1" applyBorder="1" applyAlignment="1" applyProtection="1">
      <alignment horizontal="center" vertical="center" wrapText="1"/>
      <protection locked="0"/>
    </xf>
    <xf numFmtId="0" fontId="11" fillId="0" borderId="0" xfId="2092" applyFont="1" applyFill="1" applyAlignment="1" applyProtection="1">
      <alignment vertical="center"/>
      <protection locked="0"/>
    </xf>
    <xf numFmtId="0" fontId="7" fillId="0" borderId="7" xfId="982" applyFont="1" applyFill="1" applyBorder="1" applyAlignment="1" applyProtection="1">
      <alignment horizontal="center" vertical="center" wrapText="1"/>
      <protection locked="0"/>
    </xf>
    <xf numFmtId="0" fontId="7" fillId="0" borderId="1" xfId="982" applyFont="1" applyFill="1" applyBorder="1" applyAlignment="1" applyProtection="1">
      <alignment horizontal="center" vertical="center" wrapText="1"/>
      <protection locked="0"/>
    </xf>
    <xf numFmtId="200" fontId="7" fillId="0" borderId="1" xfId="982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982" applyFont="1" applyFill="1" applyBorder="1" applyAlignment="1" applyProtection="1">
      <alignment horizontal="center" vertical="center" wrapText="1"/>
      <protection locked="0"/>
    </xf>
    <xf numFmtId="199" fontId="1" fillId="0" borderId="7" xfId="982" applyNumberFormat="1" applyFont="1" applyFill="1" applyBorder="1" applyAlignment="1" applyProtection="1">
      <alignment horizontal="center" vertical="center" wrapText="1"/>
      <protection locked="0"/>
    </xf>
    <xf numFmtId="200" fontId="1" fillId="0" borderId="7" xfId="982" applyNumberFormat="1" applyFont="1" applyFill="1" applyBorder="1" applyAlignment="1" applyProtection="1">
      <alignment horizontal="center" vertical="center" wrapText="1"/>
      <protection locked="0"/>
    </xf>
    <xf numFmtId="199" fontId="1" fillId="0" borderId="7" xfId="982" applyNumberFormat="1" applyFont="1" applyFill="1" applyBorder="1" applyAlignment="1" applyProtection="1">
      <alignment horizontal="center" vertical="center"/>
      <protection locked="0"/>
    </xf>
    <xf numFmtId="200" fontId="7" fillId="0" borderId="7" xfId="982" applyNumberFormat="1" applyFont="1" applyFill="1" applyBorder="1" applyAlignment="1" applyProtection="1">
      <alignment horizontal="center" vertical="center" wrapText="1"/>
      <protection locked="0"/>
    </xf>
    <xf numFmtId="199" fontId="1" fillId="0" borderId="8" xfId="982" applyNumberFormat="1" applyFont="1" applyFill="1" applyBorder="1" applyAlignment="1" applyProtection="1">
      <alignment horizontal="center" vertical="center" wrapText="1"/>
      <protection locked="0"/>
    </xf>
    <xf numFmtId="200" fontId="1" fillId="0" borderId="8" xfId="982" applyNumberFormat="1" applyFont="1" applyFill="1" applyBorder="1" applyAlignment="1" applyProtection="1">
      <alignment horizontal="center" vertical="center" wrapText="1"/>
      <protection locked="0"/>
    </xf>
    <xf numFmtId="199" fontId="1" fillId="0" borderId="8" xfId="982" applyNumberFormat="1" applyFont="1" applyFill="1" applyBorder="1" applyAlignment="1" applyProtection="1">
      <alignment horizontal="center" vertical="center"/>
      <protection locked="0"/>
    </xf>
    <xf numFmtId="200" fontId="7" fillId="0" borderId="9" xfId="982" applyNumberFormat="1" applyFont="1" applyFill="1" applyBorder="1" applyAlignment="1" applyProtection="1">
      <alignment horizontal="center" vertical="center" wrapText="1"/>
      <protection locked="0"/>
    </xf>
    <xf numFmtId="199" fontId="1" fillId="0" borderId="1" xfId="982" applyNumberFormat="1" applyFont="1" applyFill="1" applyBorder="1" applyAlignment="1" applyProtection="1">
      <alignment horizontal="center" vertical="center" wrapText="1"/>
      <protection locked="0"/>
    </xf>
    <xf numFmtId="200" fontId="1" fillId="0" borderId="1" xfId="982" applyNumberFormat="1" applyFont="1" applyFill="1" applyBorder="1" applyAlignment="1" applyProtection="1">
      <alignment horizontal="left" vertical="center" wrapText="1"/>
      <protection locked="0"/>
    </xf>
    <xf numFmtId="199" fontId="1" fillId="0" borderId="1" xfId="982" applyNumberFormat="1" applyFont="1" applyFill="1" applyBorder="1" applyAlignment="1" applyProtection="1">
      <alignment vertical="center" wrapText="1"/>
      <protection locked="0"/>
    </xf>
    <xf numFmtId="184" fontId="3" fillId="0" borderId="0" xfId="982" applyNumberFormat="1" applyFont="1" applyFill="1" applyAlignment="1" applyProtection="1">
      <alignment vertical="center" wrapText="1"/>
      <protection locked="0"/>
    </xf>
    <xf numFmtId="200" fontId="11" fillId="0" borderId="1" xfId="982" applyNumberFormat="1" applyFont="1" applyFill="1" applyBorder="1" applyAlignment="1" applyProtection="1">
      <alignment horizontal="left" vertical="center" wrapText="1"/>
      <protection locked="0"/>
    </xf>
    <xf numFmtId="199" fontId="7" fillId="0" borderId="1" xfId="982" applyNumberFormat="1" applyFont="1" applyFill="1" applyBorder="1" applyAlignment="1" applyProtection="1">
      <alignment horizontal="center" vertical="center" wrapText="1"/>
      <protection locked="0"/>
    </xf>
    <xf numFmtId="200" fontId="7" fillId="0" borderId="8" xfId="982" applyNumberFormat="1" applyFont="1" applyFill="1" applyBorder="1" applyAlignment="1" applyProtection="1">
      <alignment horizontal="left" vertical="center" wrapText="1"/>
      <protection locked="0"/>
    </xf>
    <xf numFmtId="201" fontId="23" fillId="0" borderId="0" xfId="2092" applyNumberFormat="1" applyFont="1" applyAlignment="1" applyProtection="1">
      <alignment vertical="center"/>
      <protection locked="0"/>
    </xf>
    <xf numFmtId="201" fontId="3" fillId="0" borderId="0" xfId="982" applyNumberFormat="1" applyFont="1" applyFill="1" applyAlignment="1" applyProtection="1">
      <alignment vertical="center" wrapText="1"/>
      <protection locked="0"/>
    </xf>
    <xf numFmtId="0" fontId="23" fillId="0" borderId="0" xfId="2092" applyFont="1" applyBorder="1" applyAlignment="1" applyProtection="1">
      <alignment vertical="center"/>
      <protection locked="0"/>
    </xf>
    <xf numFmtId="200" fontId="7" fillId="0" borderId="0" xfId="982" applyNumberFormat="1" applyFont="1" applyFill="1" applyBorder="1" applyAlignment="1" applyProtection="1">
      <alignment horizontal="left" vertical="center" wrapText="1"/>
      <protection locked="0"/>
    </xf>
    <xf numFmtId="0" fontId="21" fillId="0" borderId="0" xfId="2092" applyBorder="1" applyAlignment="1" applyProtection="1">
      <alignment vertical="center"/>
      <protection locked="0"/>
    </xf>
    <xf numFmtId="176" fontId="24" fillId="0" borderId="0" xfId="2092" applyNumberFormat="1" applyFont="1" applyFill="1" applyAlignment="1" applyProtection="1">
      <alignment horizontal="center" vertical="center"/>
      <protection locked="0"/>
    </xf>
    <xf numFmtId="0" fontId="21" fillId="0" borderId="0" xfId="2092" applyFill="1" applyAlignment="1" applyProtection="1">
      <alignment horizontal="center" vertical="center"/>
      <protection locked="0"/>
    </xf>
    <xf numFmtId="0" fontId="23" fillId="0" borderId="0" xfId="2092" applyFont="1" applyAlignment="1" applyProtection="1">
      <alignment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25" fillId="0" borderId="0" xfId="531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6" fillId="0" borderId="0" xfId="531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6" fillId="0" borderId="0" xfId="531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26" fillId="0" borderId="0" xfId="0" applyNumberFormat="1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vertical="center"/>
    </xf>
    <xf numFmtId="0" fontId="28" fillId="0" borderId="0" xfId="1591" applyNumberFormat="1" applyFont="1" applyFill="1" applyBorder="1" applyAlignment="1">
      <alignment horizontal="center"/>
    </xf>
    <xf numFmtId="0" fontId="29" fillId="0" borderId="0" xfId="1591" applyNumberFormat="1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vertical="center"/>
    </xf>
    <xf numFmtId="0" fontId="28" fillId="0" borderId="0" xfId="1591" applyNumberFormat="1" applyFont="1" applyFill="1" applyAlignment="1">
      <alignment horizontal="right"/>
    </xf>
    <xf numFmtId="199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/>
    <xf numFmtId="0" fontId="27" fillId="0" borderId="0" xfId="0" applyNumberFormat="1" applyFont="1" applyFill="1" applyBorder="1" applyAlignment="1">
      <alignment horizontal="center" vertical="center"/>
    </xf>
    <xf numFmtId="0" fontId="31" fillId="0" borderId="0" xfId="1591" applyNumberFormat="1" applyFont="1" applyFill="1" applyBorder="1" applyAlignment="1">
      <alignment horizontal="center"/>
    </xf>
    <xf numFmtId="182" fontId="31" fillId="0" borderId="0" xfId="1591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 quotePrefix="1">
      <alignment horizontal="center"/>
    </xf>
    <xf numFmtId="0" fontId="6" fillId="0" borderId="1" xfId="0" applyNumberFormat="1" applyFont="1" applyFill="1" applyBorder="1" applyAlignment="1" quotePrefix="1"/>
  </cellXfs>
  <cellStyles count="2123">
    <cellStyle name="常规" xfId="0" builtinId="0"/>
    <cellStyle name="货币[0]" xfId="1" builtinId="7"/>
    <cellStyle name="60% - 强调文字颜色 3 4 13" xfId="2"/>
    <cellStyle name="20% - 强调文字颜色 3" xfId="3" builtinId="38"/>
    <cellStyle name="强调文字颜色 2 3 2" xfId="4"/>
    <cellStyle name="20% - 强调文字颜色 6 2 12" xfId="5"/>
    <cellStyle name="输入" xfId="6" builtinId="20"/>
    <cellStyle name="20% - 强调文字颜色 2 3 6" xfId="7"/>
    <cellStyle name="货币" xfId="8" builtinId="4"/>
    <cellStyle name="链接单元格 2 12" xfId="9"/>
    <cellStyle name="常规 3 14" xfId="10"/>
    <cellStyle name="40% - 强调文字颜色 1 3 5" xfId="11"/>
    <cellStyle name="标题 3 3 12" xfId="12"/>
    <cellStyle name="args.style" xfId="13"/>
    <cellStyle name="20% - 强调文字颜色 4 2 14" xfId="14"/>
    <cellStyle name="Accent2 - 40%" xfId="15"/>
    <cellStyle name="千位分隔[0]" xfId="16" builtinId="6"/>
    <cellStyle name="60% - 强调文字颜色 1 3 5" xfId="17"/>
    <cellStyle name="千位分隔" xfId="18" builtinId="3"/>
    <cellStyle name="标题 1 4 11" xfId="19"/>
    <cellStyle name="20% - 强调文字颜色 2 3 13" xfId="20"/>
    <cellStyle name="60% - 强调文字颜色 2 4 3" xfId="21"/>
    <cellStyle name="60% - 强调文字颜色 5 3 10" xfId="22"/>
    <cellStyle name="40% - 强调文字颜色 4 3 4" xfId="23"/>
    <cellStyle name="60% - 强调文字颜色 5 3 9" xfId="24"/>
    <cellStyle name="40% - 强调文字颜色 3" xfId="25" builtinId="39"/>
    <cellStyle name="40% - 强调文字颜色 1 2 13" xfId="26"/>
    <cellStyle name="差" xfId="27" builtinId="27"/>
    <cellStyle name="标题 3 4 11" xfId="28"/>
    <cellStyle name="20% - 强调文字颜色 4 3 13" xfId="29"/>
    <cellStyle name="60% - 强调文字颜色 3" xfId="30" builtinId="40"/>
    <cellStyle name="强调文字颜色 5 3 3" xfId="31"/>
    <cellStyle name="60% - 强调文字颜色 1 4 11" xfId="32"/>
    <cellStyle name="超链接" xfId="33" builtinId="8"/>
    <cellStyle name="警告文本 2 7" xfId="34"/>
    <cellStyle name="20% - 强调文字颜色 6 4 14" xfId="35"/>
    <cellStyle name="百分比" xfId="36" builtinId="5"/>
    <cellStyle name="链接单元格 3 11" xfId="37"/>
    <cellStyle name="强调文字颜色 6 4 8" xfId="38"/>
    <cellStyle name="已访问的超链接" xfId="39" builtinId="9"/>
    <cellStyle name="注释" xfId="40" builtinId="10"/>
    <cellStyle name="60% - 强调文字颜色 2 3" xfId="41"/>
    <cellStyle name="60% - 强调文字颜色 2 3 13" xfId="42"/>
    <cellStyle name="常规 6" xfId="43"/>
    <cellStyle name="输出 4 5" xfId="44"/>
    <cellStyle name="_ET_STYLE_NoName_00__Sheet3" xfId="45"/>
    <cellStyle name="标题 3 4 10" xfId="46"/>
    <cellStyle name="20% - 强调文字颜色 4 3 12" xfId="47"/>
    <cellStyle name="60% - 强调文字颜色 2" xfId="48" builtinId="36"/>
    <cellStyle name="解释性文本 2 2" xfId="49"/>
    <cellStyle name="20% - 强调文字颜色 5 3 6" xfId="50"/>
    <cellStyle name="标题 4" xfId="51" builtinId="19"/>
    <cellStyle name="警告文本" xfId="52" builtinId="11"/>
    <cellStyle name="常规 6 5" xfId="53"/>
    <cellStyle name="60% - 强调文字颜色 2 3 5" xfId="54"/>
    <cellStyle name="40% - 强调文字颜色 5 4 7" xfId="55"/>
    <cellStyle name="20% - 强调文字颜色 4 4 2" xfId="56"/>
    <cellStyle name="强调文字颜色 1 2 3" xfId="57"/>
    <cellStyle name="标题" xfId="58" builtinId="15"/>
    <cellStyle name="解释性文本" xfId="59" builtinId="53"/>
    <cellStyle name="40% - 强调文字颜色 6 3 8" xfId="60"/>
    <cellStyle name="20% - 强调文字颜色 5 3 3" xfId="61"/>
    <cellStyle name="标题 1" xfId="62" builtinId="16"/>
    <cellStyle name="40% - 强调文字颜色 6 3 9" xfId="63"/>
    <cellStyle name="20% - 强调文字颜色 5 3 4" xfId="64"/>
    <cellStyle name="标题 2" xfId="65" builtinId="17"/>
    <cellStyle name="20% - 强调文字颜色 4 3 11" xfId="66"/>
    <cellStyle name="60% - 强调文字颜色 1" xfId="67" builtinId="32"/>
    <cellStyle name="警告文本 2 14" xfId="68"/>
    <cellStyle name="强调文字颜色 6 3 13" xfId="69"/>
    <cellStyle name="20% - 强调文字颜色 1 3 9" xfId="70"/>
    <cellStyle name="计算 2 8" xfId="71"/>
    <cellStyle name="20% - 强调文字颜色 5 3 5" xfId="72"/>
    <cellStyle name="标题 3" xfId="73" builtinId="18"/>
    <cellStyle name="好_其他材料选价" xfId="74"/>
    <cellStyle name="标题 3 4 12" xfId="75"/>
    <cellStyle name="20% - 强调文字颜色 4 3 14" xfId="76"/>
    <cellStyle name="60% - 强调文字颜色 4" xfId="77" builtinId="44"/>
    <cellStyle name="输出" xfId="78" builtinId="21"/>
    <cellStyle name="好_太原威斯汀公共及客房2011.8.8（晓）" xfId="79"/>
    <cellStyle name="20% - 强调文字颜色 2 4 2" xfId="80"/>
    <cellStyle name="40% - 强调文字颜色 3 4 7" xfId="81"/>
    <cellStyle name="40% - 强调文字颜色 5 4 13" xfId="82"/>
    <cellStyle name="注释 4 6" xfId="83"/>
    <cellStyle name="60% - 强调文字颜色 4 3 8" xfId="84"/>
    <cellStyle name="40% - 强调文字颜色 3 3 3" xfId="85"/>
    <cellStyle name="计算" xfId="86" builtinId="22"/>
    <cellStyle name="20% - 强调文字颜色 2 4 11" xfId="87"/>
    <cellStyle name="40% - 强调文字颜色 4 2" xfId="88"/>
    <cellStyle name="差 2 9" xfId="89"/>
    <cellStyle name="20% - 强调文字颜色 1 4 3" xfId="90"/>
    <cellStyle name="40% - 强调文字颜色 2 4 8" xfId="91"/>
    <cellStyle name="强调文字颜色 4 4 13" xfId="92"/>
    <cellStyle name="计算 3 2" xfId="93"/>
    <cellStyle name="检查单元格" xfId="94" builtinId="23"/>
    <cellStyle name="40% - 强调文字颜色 4 3 10" xfId="95"/>
    <cellStyle name="20% - 强调文字颜色 6" xfId="96" builtinId="50"/>
    <cellStyle name="40% - 强调文字颜色 1 2 9" xfId="97"/>
    <cellStyle name="强调文字颜色 2" xfId="98" builtinId="33"/>
    <cellStyle name="40% - 强调文字颜色 4 4 13" xfId="99"/>
    <cellStyle name="链接单元格" xfId="100" builtinId="24"/>
    <cellStyle name="20% - 强调文字颜色 6 3 5" xfId="101"/>
    <cellStyle name="适中 2 5" xfId="102"/>
    <cellStyle name="60% - 强调文字颜色 1 2 11" xfId="103"/>
    <cellStyle name="20% - 强调文字颜色 6 4 3" xfId="104"/>
    <cellStyle name="强调文字颜色 5 4 13" xfId="105"/>
    <cellStyle name="强调文字颜色 3 2 4" xfId="106"/>
    <cellStyle name="60% - 强调文字颜色 4 2 3" xfId="107"/>
    <cellStyle name="好 3 6" xfId="108"/>
    <cellStyle name="标题 2 2 7" xfId="109"/>
    <cellStyle name="20% - 强调文字颜色 3 4 11" xfId="110"/>
    <cellStyle name="解释性文本 2 10" xfId="111"/>
    <cellStyle name="汇总" xfId="112" builtinId="25"/>
    <cellStyle name="好" xfId="113" builtinId="26"/>
    <cellStyle name="20% - 强调文字颜色 3 3 8" xfId="114"/>
    <cellStyle name="20% - 强调文字颜色 3 3" xfId="115"/>
    <cellStyle name="适中" xfId="116" builtinId="28"/>
    <cellStyle name="20% - 强调文字颜色 5" xfId="117" builtinId="46"/>
    <cellStyle name="40% - 强调文字颜色 1 2 8" xfId="118"/>
    <cellStyle name="强调文字颜色 1" xfId="119" builtinId="29"/>
    <cellStyle name="20% - 强调文字颜色 1" xfId="120" builtinId="30"/>
    <cellStyle name="60% - 强调文字颜色 3 4 11" xfId="121"/>
    <cellStyle name="差_太原威斯汀客房初稿_Book1" xfId="122"/>
    <cellStyle name="60% - 强调文字颜色 5 3 7" xfId="123"/>
    <cellStyle name="40% - 强调文字颜色 4 3 2" xfId="124"/>
    <cellStyle name="40% - 强调文字颜色 1" xfId="125" builtinId="31"/>
    <cellStyle name="标题 2 2 14" xfId="126"/>
    <cellStyle name="20% - 强调文字颜色 2" xfId="127" builtinId="34"/>
    <cellStyle name="60% - 强调文字颜色 3 4 12" xfId="128"/>
    <cellStyle name="60% - 强调文字颜色 5 3 8" xfId="129"/>
    <cellStyle name="40% - 强调文字颜色 4 3 3" xfId="130"/>
    <cellStyle name="40% - 强调文字颜色 2" xfId="131" builtinId="35"/>
    <cellStyle name="强调文字颜色 3" xfId="132" builtinId="37"/>
    <cellStyle name="PSChar" xfId="133"/>
    <cellStyle name="强调文字颜色 4" xfId="134" builtinId="41"/>
    <cellStyle name="20% - 强调文字颜色 4" xfId="135" builtinId="42"/>
    <cellStyle name="60% - 强调文字颜色 3 4 14" xfId="136"/>
    <cellStyle name="40% - 强调文字颜色 4 3 5" xfId="137"/>
    <cellStyle name="40% - 强调文字颜色 4" xfId="138" builtinId="43"/>
    <cellStyle name="强调文字颜色 5" xfId="139" builtinId="45"/>
    <cellStyle name="差_（已锁）长沙开福万达酒店客房区清单0920" xfId="140"/>
    <cellStyle name="好_西安地铁(电气)2008.7.11" xfId="141"/>
    <cellStyle name="40% - 强调文字颜色 4 3 6" xfId="142"/>
    <cellStyle name="40% - 强调文字颜色 5" xfId="143" builtinId="47"/>
    <cellStyle name="标题 1 4 2" xfId="144"/>
    <cellStyle name="60% - 强调文字颜色 5" xfId="145" builtinId="48"/>
    <cellStyle name="_无锡万达第一层报价" xfId="146"/>
    <cellStyle name="强调文字颜色 1 4 14" xfId="147"/>
    <cellStyle name="强调文字颜色 6" xfId="148" builtinId="49"/>
    <cellStyle name="20% - 强调文字颜色 3 3 2" xfId="149"/>
    <cellStyle name="40% - 强调文字颜色 4 3 7" xfId="150"/>
    <cellStyle name="40% - 强调文字颜色 6" xfId="151" builtinId="51"/>
    <cellStyle name="好_昆明地铁清单模板09.12.28" xfId="152"/>
    <cellStyle name="_弱电系统设备配置报价清单" xfId="153"/>
    <cellStyle name="0,0&#13;&#10;NA&#13;&#10;" xfId="154"/>
    <cellStyle name="好 3 14" xfId="155"/>
    <cellStyle name="标题 5 9" xfId="156"/>
    <cellStyle name="标题 1 4 3" xfId="157"/>
    <cellStyle name="60% - 强调文字颜色 6" xfId="158" builtinId="52"/>
    <cellStyle name="_ET_STYLE_NoName_00__Book1" xfId="159"/>
    <cellStyle name="_ET_STYLE_NoName_00_" xfId="160"/>
    <cellStyle name="_标房结算（暂定）2011-3-2" xfId="161"/>
    <cellStyle name="_Book1_1" xfId="162"/>
    <cellStyle name="20% - 强调文字颜色 3 3 4" xfId="163"/>
    <cellStyle name="40% - 强调文字颜色 4 3 9" xfId="164"/>
    <cellStyle name="40% - 强调文字颜色 4 2 5" xfId="165"/>
    <cellStyle name="_20100326高清市院遂宁检察院1080P配置清单26日改" xfId="166"/>
    <cellStyle name="常规 2 2" xfId="167"/>
    <cellStyle name="标题 1 3 10" xfId="168"/>
    <cellStyle name="20% - 强调文字颜色 2 2 12" xfId="169"/>
    <cellStyle name="好_太原威斯汀客房初稿(未完)_Book1" xfId="170"/>
    <cellStyle name="部门" xfId="171"/>
    <cellStyle name="_双床房报价" xfId="172"/>
    <cellStyle name="警告文本 2 6" xfId="173"/>
    <cellStyle name="20% - 强调文字颜色 6 4 13" xfId="174"/>
    <cellStyle name="链接单元格 3 10" xfId="175"/>
    <cellStyle name="60% - 强调文字颜色 4 2 13" xfId="176"/>
    <cellStyle name="标题 3 4 5" xfId="177"/>
    <cellStyle name="_Book1" xfId="178"/>
    <cellStyle name="差_算量" xfId="179"/>
    <cellStyle name="40% - 强调文字颜色 2 3 14" xfId="180"/>
    <cellStyle name="40% - 强调文字颜色 5 3 6" xfId="181"/>
    <cellStyle name="_Book1_1_装饰结算合同内及洽商（双床房及套房）2011.11.20" xfId="182"/>
    <cellStyle name="_Book1_2" xfId="183"/>
    <cellStyle name="20% - 强调文字颜色 3 3 5" xfId="184"/>
    <cellStyle name="40% - 强调文字颜色 6 2 3" xfId="185"/>
    <cellStyle name="40% - 强调文字颜色 6 2 12" xfId="186"/>
    <cellStyle name="_Book1_2_装饰结算合同内及洽商（双床房及套房）2011.11.20" xfId="187"/>
    <cellStyle name="40% - 强调文字颜色 1 4 6" xfId="188"/>
    <cellStyle name="_Book1_3" xfId="189"/>
    <cellStyle name="20% - 强调文字颜色 3 3 6" xfId="190"/>
    <cellStyle name="60% - 强调文字颜色 5 3" xfId="191"/>
    <cellStyle name="40% - 强调文字颜色 2 3 10" xfId="192"/>
    <cellStyle name="60% - 强调文字颜色 6 3 7" xfId="193"/>
    <cellStyle name="40% - 强调文字颜色 5 3 2" xfId="194"/>
    <cellStyle name="_Book1_装饰结算合同内及洽商（双床房及套房）2011.11.20" xfId="195"/>
    <cellStyle name="40% - 强调文字颜色 2 3 6" xfId="196"/>
    <cellStyle name="_ET_STYLE_NoName_00__Book1_1" xfId="197"/>
    <cellStyle name="解释性文本 4 7" xfId="198"/>
    <cellStyle name="20% - 强调文字颜色 2 3 3" xfId="199"/>
    <cellStyle name="20% - 强调文字颜色 6 3 12" xfId="200"/>
    <cellStyle name="40% - 强调文字颜色 3 3 8" xfId="201"/>
    <cellStyle name="_套房报价" xfId="202"/>
    <cellStyle name="40% - 强调文字颜色 6 2" xfId="203"/>
    <cellStyle name="好 3 3" xfId="204"/>
    <cellStyle name="差 4 9" xfId="205"/>
    <cellStyle name="标题 2 2 4" xfId="206"/>
    <cellStyle name="0,0&#13;&#10;NA&#13;&#10; 2" xfId="207"/>
    <cellStyle name="40% - 强调文字颜色 6 2 5" xfId="208"/>
    <cellStyle name="0,0&#13;&#10;NA&#13;&#10;_Book1" xfId="209"/>
    <cellStyle name="40% - 强调文字颜色 6 2 14" xfId="210"/>
    <cellStyle name="40% - 强调文字颜色 1 4 8" xfId="211"/>
    <cellStyle name="强调文字颜色 2 2 12" xfId="212"/>
    <cellStyle name="20% - 强调文字颜色 1 2" xfId="213"/>
    <cellStyle name="差_福州威斯汀酒店_公共区_工程量清单100325" xfId="214"/>
    <cellStyle name="60% - 强调文字颜色 1 3" xfId="215"/>
    <cellStyle name="20% - 强调文字颜色 1 2 10" xfId="216"/>
    <cellStyle name="60% - 强调文字颜色 1 4" xfId="217"/>
    <cellStyle name="20% - 强调文字颜色 1 2 11" xfId="218"/>
    <cellStyle name="20% - 强调文字颜色 1 2 12" xfId="219"/>
    <cellStyle name="警告文本 2 3" xfId="220"/>
    <cellStyle name="20% - 强调文字颜色 6 4 10" xfId="221"/>
    <cellStyle name="60% - 强调文字颜色 4 2 10" xfId="222"/>
    <cellStyle name="标题 3 4 2" xfId="223"/>
    <cellStyle name="20% - 强调文字颜色 1 2 13" xfId="224"/>
    <cellStyle name="警告文本 2 4" xfId="225"/>
    <cellStyle name="20% - 强调文字颜色 6 4 11" xfId="226"/>
    <cellStyle name="60% - 强调文字颜色 4 2 11" xfId="227"/>
    <cellStyle name="标题 3 4 3" xfId="228"/>
    <cellStyle name="20% - 强调文字颜色 1 2 14" xfId="229"/>
    <cellStyle name="20% - 强调文字颜色 1 2 2" xfId="230"/>
    <cellStyle name="40% - 强调文字颜色 2 2 7" xfId="231"/>
    <cellStyle name="60% - 强调文字颜色 4 4 10" xfId="232"/>
    <cellStyle name="解释性文本 3 8" xfId="233"/>
    <cellStyle name="20% - 强调文字颜色 1 4 13" xfId="234"/>
    <cellStyle name="20% - 强调文字颜色 1 2 3" xfId="235"/>
    <cellStyle name="40% - 强调文字颜色 2 2 8" xfId="236"/>
    <cellStyle name="60% - 强调文字颜色 4 4 11" xfId="237"/>
    <cellStyle name="40% - 强调文字颜色 2 2" xfId="238"/>
    <cellStyle name="解释性文本 3 9" xfId="239"/>
    <cellStyle name="20% - 强调文字颜色 1 4 14" xfId="240"/>
    <cellStyle name="60% - 强调文字颜色 4 4 12" xfId="241"/>
    <cellStyle name="40% - 强调文字颜色 2 3" xfId="242"/>
    <cellStyle name="20% - 强调文字颜色 1 2 4" xfId="243"/>
    <cellStyle name="40% - 强调文字颜色 2 2 9" xfId="244"/>
    <cellStyle name="输出 3 10" xfId="245"/>
    <cellStyle name="60% - 强调文字颜色 4 4 13" xfId="246"/>
    <cellStyle name="40% - 强调文字颜色 2 4" xfId="247"/>
    <cellStyle name="20% - 强调文字颜色 1 2 5" xfId="248"/>
    <cellStyle name="20% - 强调文字颜色 1 2 6" xfId="249"/>
    <cellStyle name="20% - 强调文字颜色 1 2 7" xfId="250"/>
    <cellStyle name="3232 2" xfId="251"/>
    <cellStyle name="差_王蒙太原客房清单110801-模板_Book1" xfId="252"/>
    <cellStyle name="40% - 强调文字颜色 5 3 10" xfId="253"/>
    <cellStyle name="20% - 强调文字颜色 1 2 8" xfId="254"/>
    <cellStyle name="Milliers_!!!GO" xfId="255"/>
    <cellStyle name="40% - 强调文字颜色 5 3 11" xfId="256"/>
    <cellStyle name="20% - 强调文字颜色 1 2 9" xfId="257"/>
    <cellStyle name="强调文字颜色 2 2 13" xfId="258"/>
    <cellStyle name="20% - 强调文字颜色 1 3" xfId="259"/>
    <cellStyle name="60% - 强调文字颜色 6 3" xfId="260"/>
    <cellStyle name="20% - 强调文字颜色 1 3 10" xfId="261"/>
    <cellStyle name="60% - 强调文字颜色 6 4" xfId="262"/>
    <cellStyle name="20% - 强调文字颜色 1 3 11" xfId="263"/>
    <cellStyle name="20% - 强调文字颜色 1 3 12" xfId="264"/>
    <cellStyle name="60% - 强调文字颜色 4 3 10" xfId="265"/>
    <cellStyle name="20% - 强调文字颜色 1 3 13" xfId="266"/>
    <cellStyle name="60% - 强调文字颜色 4 3 11" xfId="267"/>
    <cellStyle name="20% - 强调文字颜色 1 3 14" xfId="268"/>
    <cellStyle name="40% - 强调文字颜色 3 4 10" xfId="269"/>
    <cellStyle name="解释性文本 4 8" xfId="270"/>
    <cellStyle name="20% - 强调文字颜色 1 3 2" xfId="271"/>
    <cellStyle name="40% - 强调文字颜色 2 3 7" xfId="272"/>
    <cellStyle name="40% - 强调文字颜色 3 2" xfId="273"/>
    <cellStyle name="40% - 强调文字颜色 3 4 11" xfId="274"/>
    <cellStyle name="解释性文本 4 9" xfId="275"/>
    <cellStyle name="20% - 强调文字颜色 1 3 3" xfId="276"/>
    <cellStyle name="40% - 强调文字颜色 2 3 8" xfId="277"/>
    <cellStyle name="计算 2 2" xfId="278"/>
    <cellStyle name="40% - 强调文字颜色 3 3" xfId="279"/>
    <cellStyle name="40% - 强调文字颜色 3 4 12" xfId="280"/>
    <cellStyle name="20% - 强调文字颜色 1 3 4" xfId="281"/>
    <cellStyle name="40% - 强调文字颜色 2 3 9" xfId="282"/>
    <cellStyle name="计算 2 3" xfId="283"/>
    <cellStyle name="40% - 强调文字颜色 3 4" xfId="284"/>
    <cellStyle name="40% - 强调文字颜色 3 4 13" xfId="285"/>
    <cellStyle name="差_（未锁）泉州万达酒店客房区清单(111010初审)" xfId="286"/>
    <cellStyle name="20% - 强调文字颜色 1 3 5" xfId="287"/>
    <cellStyle name="计算 2 4" xfId="288"/>
    <cellStyle name="差_分部分项工程量清单二标段电气 2" xfId="289"/>
    <cellStyle name="40% - 强调文字颜色 3 4 14" xfId="290"/>
    <cellStyle name="强调文字颜色 6 3 10" xfId="291"/>
    <cellStyle name="20% - 强调文字颜色 1 3 6" xfId="292"/>
    <cellStyle name="计算 2 5" xfId="293"/>
    <cellStyle name="差_分部分项工程量清单二标段电气 3" xfId="294"/>
    <cellStyle name="强调文字颜色 6 3 11" xfId="295"/>
    <cellStyle name="20% - 强调文字颜色 1 3 7" xfId="296"/>
    <cellStyle name="计算 2 6" xfId="297"/>
    <cellStyle name="20% - 强调文字颜色 4 3 10" xfId="298"/>
    <cellStyle name="强调文字颜色 6 3 12" xfId="299"/>
    <cellStyle name="20% - 强调文字颜色 1 3 8" xfId="300"/>
    <cellStyle name="计算 2 7" xfId="301"/>
    <cellStyle name="强调文字颜色 2 2 14" xfId="302"/>
    <cellStyle name="20% - 强调文字颜色 1 4" xfId="303"/>
    <cellStyle name="60% - 强调文字颜色 3 2 9" xfId="304"/>
    <cellStyle name="40% - 强调文字颜色 2 2 4" xfId="305"/>
    <cellStyle name="解释性文本 3 5" xfId="306"/>
    <cellStyle name="20% - 强调文字颜色 5 4 9" xfId="307"/>
    <cellStyle name="20% - 强调文字颜色 1 4 10" xfId="308"/>
    <cellStyle name="40% - 强调文字颜色 2 2 5" xfId="309"/>
    <cellStyle name="20% - 强调文字颜色 1 4 11" xfId="310"/>
    <cellStyle name="好_长白山威斯汀公共及客房2011.5.31（未锁-修订）_（未锁）长沙开福万达酒店客房区清单0922" xfId="311"/>
    <cellStyle name="40% - 强调文字颜色 2 2 6" xfId="312"/>
    <cellStyle name="20% - 强调文字颜色 1 4 12" xfId="313"/>
    <cellStyle name="20% - 强调文字颜色 1 4 2" xfId="314"/>
    <cellStyle name="40% - 强调文字颜色 2 4 7" xfId="315"/>
    <cellStyle name="强调文字颜色 4 4 12" xfId="316"/>
    <cellStyle name="20% - 强调文字颜色 2 4 10" xfId="317"/>
    <cellStyle name="差 2 8" xfId="318"/>
    <cellStyle name="20% - 强调文字颜色 2 4 12" xfId="319"/>
    <cellStyle name="40% - 强调文字颜色 4 3" xfId="320"/>
    <cellStyle name="20% - 强调文字颜色 1 4 4" xfId="321"/>
    <cellStyle name="40% - 强调文字颜色 2 4 9" xfId="322"/>
    <cellStyle name="强调文字颜色 4 4 14" xfId="323"/>
    <cellStyle name="计算 3 3" xfId="324"/>
    <cellStyle name="60% - 强调文字颜色 5 4 10" xfId="325"/>
    <cellStyle name="20% - 强调文字颜色 2 4 13" xfId="326"/>
    <cellStyle name="40% - 强调文字颜色 4 4" xfId="327"/>
    <cellStyle name="20% - 强调文字颜色 6 2 2" xfId="328"/>
    <cellStyle name="20% - 强调文字颜色 1 4 5" xfId="329"/>
    <cellStyle name="计算 3 4" xfId="330"/>
    <cellStyle name="60% - 强调文字颜色 5 4 11" xfId="331"/>
    <cellStyle name="20% - 强调文字颜色 2 4 14" xfId="332"/>
    <cellStyle name="20% - 强调文字颜色 6 2 3" xfId="333"/>
    <cellStyle name="20% - 强调文字颜色 1 4 6" xfId="334"/>
    <cellStyle name="计算 3 5" xfId="335"/>
    <cellStyle name="20% - 强调文字颜色 6 2 4" xfId="336"/>
    <cellStyle name="20% - 强调文字颜色 1 4 7" xfId="337"/>
    <cellStyle name="计算 3 6" xfId="338"/>
    <cellStyle name="20% - 强调文字颜色 6 2 5" xfId="339"/>
    <cellStyle name="20% - 强调文字颜色 1 4 8" xfId="340"/>
    <cellStyle name="计算 3 7" xfId="341"/>
    <cellStyle name="Accent3 - 40%" xfId="342"/>
    <cellStyle name="20% - 强调文字颜色 6 2 6" xfId="343"/>
    <cellStyle name="20% - 强调文字颜色 1 4 9" xfId="344"/>
    <cellStyle name="计算 3 8" xfId="345"/>
    <cellStyle name="60% - 强调文字颜色 1 3 13" xfId="346"/>
    <cellStyle name="20% - 强调文字颜色 3 2 7" xfId="347"/>
    <cellStyle name="20% - 强调文字颜色 2 2" xfId="348"/>
    <cellStyle name="解释性文本 3 12" xfId="349"/>
    <cellStyle name="20% - 强调文字颜色 2 2 10" xfId="350"/>
    <cellStyle name="差_1212121212_Book1" xfId="351"/>
    <cellStyle name="20% - 强调文字颜色 2 2 11" xfId="352"/>
    <cellStyle name="60% - 强调文字颜色 5 2 10" xfId="353"/>
    <cellStyle name="输入 3 2" xfId="354"/>
    <cellStyle name="S2" xfId="355"/>
    <cellStyle name="常规 2 3" xfId="356"/>
    <cellStyle name="标题 1 3 11" xfId="357"/>
    <cellStyle name="20% - 强调文字颜色 2 2 13" xfId="358"/>
    <cellStyle name="60% - 强调文字颜色 5 2 11" xfId="359"/>
    <cellStyle name="输入 3 3" xfId="360"/>
    <cellStyle name="S3" xfId="361"/>
    <cellStyle name="常规 2 4" xfId="362"/>
    <cellStyle name="标题 1 3 12" xfId="363"/>
    <cellStyle name="20% - 强调文字颜色 2 2 14" xfId="364"/>
    <cellStyle name="PSInt" xfId="365"/>
    <cellStyle name="20% - 强调文字颜色 2 2 2" xfId="366"/>
    <cellStyle name="40% - 强调文字颜色 3 2 7" xfId="367"/>
    <cellStyle name="20% - 强调文字颜色 2 2 3" xfId="368"/>
    <cellStyle name="40% - 强调文字颜色 3 2 8" xfId="369"/>
    <cellStyle name="20% - 强调文字颜色 2 2 4" xfId="370"/>
    <cellStyle name="40% - 强调文字颜色 3 2 9" xfId="371"/>
    <cellStyle name="20% - 强调文字颜色 2 2 5" xfId="372"/>
    <cellStyle name="20% - 强调文字颜色 2 2 6" xfId="373"/>
    <cellStyle name="20% - 强调文字颜色 2 2 7" xfId="374"/>
    <cellStyle name="20% - 强调文字颜色 2 2 8" xfId="375"/>
    <cellStyle name="20% - 强调文字颜色 2 2 9" xfId="376"/>
    <cellStyle name="60% - 强调文字颜色 1 3 14" xfId="377"/>
    <cellStyle name="20% - 强调文字颜色 3 2 8" xfId="378"/>
    <cellStyle name="20% - 强调文字颜色 2 3" xfId="379"/>
    <cellStyle name="解释性文本 3 13" xfId="380"/>
    <cellStyle name="20% - 强调文字颜色 2 3 10" xfId="381"/>
    <cellStyle name="20% - 强调文字颜色 2 3 11" xfId="382"/>
    <cellStyle name="60% - 强调文字颜色 2 4 2" xfId="383"/>
    <cellStyle name="标题 1 4 10" xfId="384"/>
    <cellStyle name="20% - 强调文字颜色 2 3 12" xfId="385"/>
    <cellStyle name="60% - 强调文字颜色 2 4 4" xfId="386"/>
    <cellStyle name="60% - 强调文字颜色 5 3 11" xfId="387"/>
    <cellStyle name="标题 1 4 12" xfId="388"/>
    <cellStyle name="20% - 强调文字颜色 2 3 14" xfId="389"/>
    <cellStyle name="常规 40" xfId="390"/>
    <cellStyle name="20% - 强调文字颜色 2 3 2" xfId="391"/>
    <cellStyle name="20% - 强调文字颜色 6 3 11" xfId="392"/>
    <cellStyle name="40% - 强调文字颜色 3 3 7" xfId="393"/>
    <cellStyle name="20% - 强调文字颜色 2 3 4" xfId="394"/>
    <cellStyle name="20% - 强调文字颜色 6 3 13" xfId="395"/>
    <cellStyle name="40% - 强调文字颜色 3 3 9" xfId="396"/>
    <cellStyle name="链接单元格 2 10" xfId="397"/>
    <cellStyle name="20% - 强调文字颜色 2 3 5" xfId="398"/>
    <cellStyle name="20% - 强调文字颜色 6 3 14" xfId="399"/>
    <cellStyle name="链接单元格 2 11" xfId="400"/>
    <cellStyle name="20% - 强调文字颜色 2 3 7" xfId="401"/>
    <cellStyle name="链接单元格 2 13" xfId="402"/>
    <cellStyle name="20% - 强调文字颜色 2 3 8" xfId="403"/>
    <cellStyle name="链接单元格 2 14" xfId="404"/>
    <cellStyle name="20% - 强调文字颜色 2 3 9" xfId="405"/>
    <cellStyle name="20% - 强调文字颜色 3 2 9" xfId="406"/>
    <cellStyle name="20% - 强调文字颜色 2 4" xfId="407"/>
    <cellStyle name="解释性文本 3 14" xfId="408"/>
    <cellStyle name="20% - 强调文字颜色 2 4 3" xfId="409"/>
    <cellStyle name="40% - 强调文字颜色 3 4 8" xfId="410"/>
    <cellStyle name="20% - 强调文字颜色 2 4 4" xfId="411"/>
    <cellStyle name="40% - 强调文字颜色 3 4 9" xfId="412"/>
    <cellStyle name="20% - 强调文字颜色 2 4 5" xfId="413"/>
    <cellStyle name="20% - 强调文字颜色 2 4 6" xfId="414"/>
    <cellStyle name="20% - 强调文字颜色 2 4 7" xfId="415"/>
    <cellStyle name="Grey" xfId="416"/>
    <cellStyle name="20% - 强调文字颜色 2 4 8" xfId="417"/>
    <cellStyle name="20% - 强调文字颜色 2 4 9" xfId="418"/>
    <cellStyle name="差_其他材料选价" xfId="419"/>
    <cellStyle name="20% - 强调文字颜色 3 3 7" xfId="420"/>
    <cellStyle name="20% - 强调文字颜色 3 2" xfId="421"/>
    <cellStyle name="40% - 强调文字颜色 5 3 8" xfId="422"/>
    <cellStyle name="20% - 强调文字颜色 4 3 3" xfId="423"/>
    <cellStyle name="20% - 强调文字颜色 3 2 10" xfId="424"/>
    <cellStyle name="40% - 强调文字颜色 5 3 9" xfId="425"/>
    <cellStyle name="20% - 强调文字颜色 4 3 4" xfId="426"/>
    <cellStyle name="20% - 强调文字颜色 3 2 11" xfId="427"/>
    <cellStyle name="20% - 强调文字颜色 4 3 5" xfId="428"/>
    <cellStyle name="标题 2 3 10" xfId="429"/>
    <cellStyle name="20% - 强调文字颜色 3 2 12" xfId="430"/>
    <cellStyle name="20% - 强调文字颜色 4 3 6" xfId="431"/>
    <cellStyle name="60% - 强调文字颜色 6 2 10" xfId="432"/>
    <cellStyle name="标题 2 3 11" xfId="433"/>
    <cellStyle name="20% - 强调文字颜色 3 2 13" xfId="434"/>
    <cellStyle name="20% - 强调文字颜色 4 3 7" xfId="435"/>
    <cellStyle name="60% - 强调文字颜色 6 2 11" xfId="436"/>
    <cellStyle name="标题 2 3 12" xfId="437"/>
    <cellStyle name="20% - 强调文字颜色 3 2 14" xfId="438"/>
    <cellStyle name="20% - 强调文字颜色 3 2 2" xfId="439"/>
    <cellStyle name="40% - 强调文字颜色 4 2 7" xfId="440"/>
    <cellStyle name="常规 3_【新版确定】【公式版】泰州万达广场万千百货室内精装修工程" xfId="441"/>
    <cellStyle name="20% - 强调文字颜色 3 2 3" xfId="442"/>
    <cellStyle name="40% - 强调文字颜色 4 2 8" xfId="443"/>
    <cellStyle name="60% - 强调文字颜色 1 3 10" xfId="444"/>
    <cellStyle name="20% - 强调文字颜色 3 2 4" xfId="445"/>
    <cellStyle name="40% - 强调文字颜色 4 2 9" xfId="446"/>
    <cellStyle name="60% - 强调文字颜色 1 3 11" xfId="447"/>
    <cellStyle name="20% - 强调文字颜色 3 2 5" xfId="448"/>
    <cellStyle name="60% - 强调文字颜色 1 3 12" xfId="449"/>
    <cellStyle name="20% - 强调文字颜色 3 2 6" xfId="450"/>
    <cellStyle name="40% - 强调文字颜色 1 4" xfId="451"/>
    <cellStyle name="20% - 强调文字颜色 3 3 10" xfId="452"/>
    <cellStyle name="20% - 强调文字颜色 3 3 11" xfId="453"/>
    <cellStyle name="标题 2 4 10" xfId="454"/>
    <cellStyle name="20% - 强调文字颜色 3 3 12" xfId="455"/>
    <cellStyle name="60% - 强调文字颜色 6 3 10" xfId="456"/>
    <cellStyle name="好_1212121212" xfId="457"/>
    <cellStyle name="标题 2 4 11" xfId="458"/>
    <cellStyle name="20% - 强调文字颜色 3 3 13" xfId="459"/>
    <cellStyle name="60% - 强调文字颜色 6 3 11" xfId="460"/>
    <cellStyle name="普通_ANALYSE" xfId="461"/>
    <cellStyle name="差_（未锁）长沙开福万达酒店客房区清单0922" xfId="462"/>
    <cellStyle name="差_长白山威斯汀公共及客房2011.5.31（未锁-修订）_（已锁）长沙开福万达酒店客房区清单0920" xfId="463"/>
    <cellStyle name="标题 2 4 12" xfId="464"/>
    <cellStyle name="20% - 强调文字颜色 3 3 14" xfId="465"/>
    <cellStyle name="20% - 强调文字颜色 3 3 3" xfId="466"/>
    <cellStyle name="40% - 强调文字颜色 4 3 8" xfId="467"/>
    <cellStyle name="20% - 强调文字颜色 3 4" xfId="468"/>
    <cellStyle name="60% - 强调文字颜色 1 2" xfId="469"/>
    <cellStyle name="20% - 强调文字颜色 3 3 9" xfId="470"/>
    <cellStyle name="适中 2 4" xfId="471"/>
    <cellStyle name="60% - 强调文字颜色 1 2 10" xfId="472"/>
    <cellStyle name="20% - 强调文字颜色 6 4 2" xfId="473"/>
    <cellStyle name="强调文字颜色 5 4 12" xfId="474"/>
    <cellStyle name="强调文字颜色 3 2 3" xfId="475"/>
    <cellStyle name="40% - 强调文字颜色 6 4" xfId="476"/>
    <cellStyle name="60% - 强调文字颜色 4 2 2" xfId="477"/>
    <cellStyle name="好 3 5" xfId="478"/>
    <cellStyle name="标题 2 2 6" xfId="479"/>
    <cellStyle name="20% - 强调文字颜色 3 4 10" xfId="480"/>
    <cellStyle name="适中 2 6" xfId="481"/>
    <cellStyle name="60% - 强调文字颜色 1 2 12" xfId="482"/>
    <cellStyle name="20% - 强调文字颜色 6 4 4" xfId="483"/>
    <cellStyle name="强调文字颜色 5 4 14" xfId="484"/>
    <cellStyle name="强调文字颜色 3 2 5" xfId="485"/>
    <cellStyle name="60% - 强调文字颜色 4 2 4" xfId="486"/>
    <cellStyle name="好 3 7" xfId="487"/>
    <cellStyle name="注释 3 2" xfId="488"/>
    <cellStyle name="标题 2 2 8" xfId="489"/>
    <cellStyle name="20% - 强调文字颜色 3 4 12" xfId="490"/>
    <cellStyle name="解释性文本 2 11" xfId="491"/>
    <cellStyle name="适中 2 7" xfId="492"/>
    <cellStyle name="好_长沙开福万达经理房" xfId="493"/>
    <cellStyle name="好_2008清单地铁清单模板（逸群）" xfId="494"/>
    <cellStyle name="60% - 强调文字颜色 1 2 13" xfId="495"/>
    <cellStyle name="20% - 强调文字颜色 6 4 5" xfId="496"/>
    <cellStyle name="强调文字颜色 3 2 6" xfId="497"/>
    <cellStyle name="60% - 强调文字颜色 4 2 5" xfId="498"/>
    <cellStyle name="好 3 8" xfId="499"/>
    <cellStyle name="注释 3 3" xfId="500"/>
    <cellStyle name="60% - 强调文字颜色 6 4 10" xfId="501"/>
    <cellStyle name="标题 2 2 9" xfId="502"/>
    <cellStyle name="20% - 强调文字颜色 3 4 13" xfId="503"/>
    <cellStyle name="解释性文本 2 12" xfId="504"/>
    <cellStyle name="Accent3 - 60%" xfId="505"/>
    <cellStyle name="60% - 强调文字颜色 1 2 14" xfId="506"/>
    <cellStyle name="适中 2 8" xfId="507"/>
    <cellStyle name="20% - 强调文字颜色 6 4 6" xfId="508"/>
    <cellStyle name="60% - 强调文字颜色 6 4 11" xfId="509"/>
    <cellStyle name="注释 3 4" xfId="510"/>
    <cellStyle name="60% - 强调文字颜色 4 2 6" xfId="511"/>
    <cellStyle name="好 3 9" xfId="512"/>
    <cellStyle name="强调文字颜色 3 2 7" xfId="513"/>
    <cellStyle name="解释性文本 2 13" xfId="514"/>
    <cellStyle name="20% - 强调文字颜色 3 4 14" xfId="515"/>
    <cellStyle name="40% - 强调文字颜色 4 4 7" xfId="516"/>
    <cellStyle name="20% - 强调文字颜色 3 4 2" xfId="517"/>
    <cellStyle name="40% - 强调文字颜色 4 4 8" xfId="518"/>
    <cellStyle name="20% - 强调文字颜色 3 4 3" xfId="519"/>
    <cellStyle name="常规_Sheet1 2 2 2" xfId="520"/>
    <cellStyle name="40% - 强调文字颜色 4 4 9" xfId="521"/>
    <cellStyle name="20% - 强调文字颜色 3 4 4" xfId="522"/>
    <cellStyle name="警告文本 4 10" xfId="523"/>
    <cellStyle name="20% - 强调文字颜色 3 4 5" xfId="524"/>
    <cellStyle name="警告文本 4 11" xfId="525"/>
    <cellStyle name="20% - 强调文字颜色 3 4 6" xfId="526"/>
    <cellStyle name="警告文本 4 12" xfId="527"/>
    <cellStyle name="20% - 强调文字颜色 3 4 7" xfId="528"/>
    <cellStyle name="警告文本 4 13" xfId="529"/>
    <cellStyle name="输出 4 2" xfId="530"/>
    <cellStyle name="常规 3" xfId="531"/>
    <cellStyle name="60% - 强调文字颜色 2 3 10" xfId="532"/>
    <cellStyle name="20% - 强调文字颜色 4 2" xfId="533"/>
    <cellStyle name="Mon閠aire_!!!GO" xfId="534"/>
    <cellStyle name="60% - 强调文字颜色 1 2 7" xfId="535"/>
    <cellStyle name="20% - 强调文字颜色 3 4 8" xfId="536"/>
    <cellStyle name="警告文本 4 14" xfId="537"/>
    <cellStyle name="输出 4 3" xfId="538"/>
    <cellStyle name="常规 4" xfId="539"/>
    <cellStyle name="60% - 强调文字颜色 2 3 11" xfId="540"/>
    <cellStyle name="20% - 强调文字颜色 4 3" xfId="541"/>
    <cellStyle name="60% - 强调文字颜色 1 2 8" xfId="542"/>
    <cellStyle name="20% - 强调文字颜色 3 4 9" xfId="543"/>
    <cellStyle name="60% - 强调文字颜色 2 2" xfId="544"/>
    <cellStyle name="输出 4 4" xfId="545"/>
    <cellStyle name="常规 5" xfId="546"/>
    <cellStyle name="60% - 强调文字颜色 2 3 12" xfId="547"/>
    <cellStyle name="20% - 强调文字颜色 4 4" xfId="548"/>
    <cellStyle name="60% - 强调文字颜色 1 2 9" xfId="549"/>
    <cellStyle name="20% - 强调文字颜色 4 2 10" xfId="550"/>
    <cellStyle name="60% - 强调文字颜色 2 3 6" xfId="551"/>
    <cellStyle name="20% - 强调文字颜色 4 2 11" xfId="552"/>
    <cellStyle name="差_标房结算（暂定）2011-3-2" xfId="553"/>
    <cellStyle name="40% - 强调文字颜色 1 3 2" xfId="554"/>
    <cellStyle name="60% - 强调文字颜色 2 3 7" xfId="555"/>
    <cellStyle name="20% - 强调文字颜色 4 2 12" xfId="556"/>
    <cellStyle name="标题 3 3 10" xfId="557"/>
    <cellStyle name="40% - 强调文字颜色 1 3 3" xfId="558"/>
    <cellStyle name="60% - 强调文字颜色 2 3 8" xfId="559"/>
    <cellStyle name="20% - 强调文字颜色 4 2 13" xfId="560"/>
    <cellStyle name="标题 3 3 11" xfId="561"/>
    <cellStyle name="好_长白山威斯汀公共及客房2011.5.31（未锁-修订）_（已锁）长沙开福万达酒店客房区清单0920" xfId="562"/>
    <cellStyle name="40% - 强调文字颜色 1 3 4" xfId="563"/>
    <cellStyle name="60% - 强调文字颜色 2 3 9" xfId="564"/>
    <cellStyle name="差_长白山威斯汀总经理 _Book1" xfId="565"/>
    <cellStyle name="40% - 强调文字颜色 5 2 7" xfId="566"/>
    <cellStyle name="20% - 强调文字颜色 4 2 2" xfId="567"/>
    <cellStyle name="汇总 2 14" xfId="568"/>
    <cellStyle name="40% - 强调文字颜色 4 2 10" xfId="569"/>
    <cellStyle name="检查单元格 4 14" xfId="570"/>
    <cellStyle name="输入 4 2" xfId="571"/>
    <cellStyle name="40% - 强调文字颜色 5 2 8" xfId="572"/>
    <cellStyle name="20% - 强调文字颜色 4 2 3" xfId="573"/>
    <cellStyle name="40% - 强调文字颜色 4 2 11" xfId="574"/>
    <cellStyle name="输入 4 3" xfId="575"/>
    <cellStyle name="40% - 强调文字颜色 5 2 9" xfId="576"/>
    <cellStyle name="20% - 强调文字颜色 4 2 4" xfId="577"/>
    <cellStyle name="20% - 强调文字颜色 4 2 5" xfId="578"/>
    <cellStyle name="好_王蒙太原客房清单110801-模板" xfId="579"/>
    <cellStyle name="40% - 强调文字颜色 4 2 12" xfId="580"/>
    <cellStyle name="输入 4 4" xfId="581"/>
    <cellStyle name="20% - 强调文字颜色 4 2 6" xfId="582"/>
    <cellStyle name="40% - 强调文字颜色 4 2 13" xfId="583"/>
    <cellStyle name="输入 4 5" xfId="584"/>
    <cellStyle name="20% - 强调文字颜色 4 2 7" xfId="585"/>
    <cellStyle name="40% - 强调文字颜色 4 2 14" xfId="586"/>
    <cellStyle name="输入 4 6" xfId="587"/>
    <cellStyle name="20% - 强调文字颜色 4 2 8" xfId="588"/>
    <cellStyle name="20% - 强调文字颜色 4 2 9" xfId="589"/>
    <cellStyle name="20% - 强调文字颜色 4 3 2" xfId="590"/>
    <cellStyle name="40% - 强调文字颜色 5 3 7" xfId="591"/>
    <cellStyle name="20% - 强调文字颜色 4 3 8" xfId="592"/>
    <cellStyle name="20% - 强调文字颜色 4 3 9" xfId="593"/>
    <cellStyle name="20% - 强调文字颜色 4 4 10" xfId="594"/>
    <cellStyle name="60% - 强调文字颜色 4 4 5" xfId="595"/>
    <cellStyle name="20% - 强调文字颜色 4 4 11" xfId="596"/>
    <cellStyle name="60% - 强调文字颜色 4 4 6" xfId="597"/>
    <cellStyle name="20% - 强调文字颜色 4 4 12" xfId="598"/>
    <cellStyle name="40% - 强调文字颜色 3 4 2" xfId="599"/>
    <cellStyle name="60% - 强调文字颜色 4 4 7" xfId="600"/>
    <cellStyle name="20% - 强调文字颜色 4 4 13" xfId="601"/>
    <cellStyle name="40% - 强调文字颜色 3 4 3" xfId="602"/>
    <cellStyle name="60% - 强调文字颜色 4 4 8" xfId="603"/>
    <cellStyle name="20% - 强调文字颜色 4 4 14" xfId="604"/>
    <cellStyle name="40% - 强调文字颜色 3 4 4" xfId="605"/>
    <cellStyle name="60% - 强调文字颜色 4 4 9" xfId="606"/>
    <cellStyle name="强调文字颜色 1 2 4" xfId="607"/>
    <cellStyle name="20% - 强调文字颜色 4 4 3" xfId="608"/>
    <cellStyle name="40% - 强调文字颜色 5 4 8" xfId="609"/>
    <cellStyle name="强调文字颜色 1 2 5" xfId="610"/>
    <cellStyle name="20% - 强调文字颜色 4 4 4" xfId="611"/>
    <cellStyle name="40% - 强调文字颜色 5 4 9" xfId="612"/>
    <cellStyle name="强调文字颜色 1 2 6" xfId="613"/>
    <cellStyle name="20% - 强调文字颜色 4 4 5" xfId="614"/>
    <cellStyle name="强调文字颜色 1 2 7" xfId="615"/>
    <cellStyle name="20% - 强调文字颜色 4 4 6" xfId="616"/>
    <cellStyle name="常规 5 6" xfId="617"/>
    <cellStyle name="输出 2 13" xfId="618"/>
    <cellStyle name="40% - 强调文字颜色 5 2 10" xfId="619"/>
    <cellStyle name="计算 2 14" xfId="620"/>
    <cellStyle name="60% - 强调文字颜色 2 2 6" xfId="621"/>
    <cellStyle name="强调文字颜色 1 2 8" xfId="622"/>
    <cellStyle name="20% - 强调文字颜色 4 4 7" xfId="623"/>
    <cellStyle name="40% - 强调文字颜色 1 2 2" xfId="624"/>
    <cellStyle name="60% - 强调文字颜色 2 2 7" xfId="625"/>
    <cellStyle name="常规 5 7" xfId="626"/>
    <cellStyle name="输出 2 14" xfId="627"/>
    <cellStyle name="40% - 强调文字颜色 5 2 11" xfId="628"/>
    <cellStyle name="强调文字颜色 1 2 9" xfId="629"/>
    <cellStyle name="20% - 强调文字颜色 4 4 8" xfId="630"/>
    <cellStyle name="40% - 强调文字颜色 1 2 3" xfId="631"/>
    <cellStyle name="60% - 强调文字颜色 2 2 8" xfId="632"/>
    <cellStyle name="常规 5 8" xfId="633"/>
    <cellStyle name="40% - 强调文字颜色 5 2 12" xfId="634"/>
    <cellStyle name="20% - 强调文字颜色 4 4 9" xfId="635"/>
    <cellStyle name="40% - 强调文字颜色 1 2 4" xfId="636"/>
    <cellStyle name="60% - 强调文字颜色 2 2 9" xfId="637"/>
    <cellStyle name="常规 5 9" xfId="638"/>
    <cellStyle name="40% - 强调文字颜色 5 2 13" xfId="639"/>
    <cellStyle name="20% - 强调文字颜色 5 2" xfId="640"/>
    <cellStyle name="常规 8 2 2" xfId="641"/>
    <cellStyle name="60% - 强调文字颜色 1 3 7" xfId="642"/>
    <cellStyle name="40% - 强调文字颜色 1 3 10" xfId="643"/>
    <cellStyle name="20% - 强调文字颜色 5 2 10" xfId="644"/>
    <cellStyle name="20% - 强调文字颜色 5 2 11" xfId="645"/>
    <cellStyle name="40% - 强调文字颜色 6 3 2" xfId="646"/>
    <cellStyle name="20% - 强调文字颜色 5 2 12" xfId="647"/>
    <cellStyle name="标题 4 3 10" xfId="648"/>
    <cellStyle name="40% - 强调文字颜色 6 3 3" xfId="649"/>
    <cellStyle name="20% - 强调文字颜色 5 2 13" xfId="650"/>
    <cellStyle name="标题 4 3 11" xfId="651"/>
    <cellStyle name="40% - 强调文字颜色 6 3 4" xfId="652"/>
    <cellStyle name="20% - 强调文字颜色 5 2 14" xfId="653"/>
    <cellStyle name="标题 4 3 12" xfId="654"/>
    <cellStyle name="40% - 强调文字颜色 6 3 5" xfId="655"/>
    <cellStyle name="20% - 强调文字颜色 5 2 2" xfId="656"/>
    <cellStyle name="40% - 强调文字颜色 6 2 7" xfId="657"/>
    <cellStyle name="3232" xfId="658"/>
    <cellStyle name="20% - 强调文字颜色 5 2 3" xfId="659"/>
    <cellStyle name="40% - 强调文字颜色 6 2 8" xfId="660"/>
    <cellStyle name="20% - 强调文字颜色 5 2 4" xfId="661"/>
    <cellStyle name="40% - 强调文字颜色 6 2 9" xfId="662"/>
    <cellStyle name="20% - 强调文字颜色 5 2 5" xfId="663"/>
    <cellStyle name="标题 5 10" xfId="664"/>
    <cellStyle name="20% - 强调文字颜色 5 2 6" xfId="665"/>
    <cellStyle name="标题 5 11" xfId="666"/>
    <cellStyle name="20% - 强调文字颜色 5 2 7" xfId="667"/>
    <cellStyle name="标题 5 12" xfId="668"/>
    <cellStyle name="20% - 强调文字颜色 5 2 8" xfId="669"/>
    <cellStyle name="标题 5 13" xfId="670"/>
    <cellStyle name="链接单元格 2" xfId="671"/>
    <cellStyle name="20% - 强调文字颜色 5 2 9" xfId="672"/>
    <cellStyle name="标题 5 14" xfId="673"/>
    <cellStyle name="60% - 强调文字颜色 3 4 10" xfId="674"/>
    <cellStyle name="20% - 强调文字颜色 5 3" xfId="675"/>
    <cellStyle name="60% - 强调文字颜色 1 3 8" xfId="676"/>
    <cellStyle name="40% - 强调文字颜色 1 3 11" xfId="677"/>
    <cellStyle name="20% - 强调文字颜色 5 3 10" xfId="678"/>
    <cellStyle name="20% - 强调文字颜色 6 3 8" xfId="679"/>
    <cellStyle name="20% - 强调文字颜色 5 3 11" xfId="680"/>
    <cellStyle name="20% - 强调文字颜色 6 3 9" xfId="681"/>
    <cellStyle name="标题 4 4 10" xfId="682"/>
    <cellStyle name="20% - 强调文字颜色 5 3 12" xfId="683"/>
    <cellStyle name="20% - 强调文字颜色 5 3 13" xfId="684"/>
    <cellStyle name="标题 4 4 11" xfId="685"/>
    <cellStyle name="好_多方案比较" xfId="686"/>
    <cellStyle name="标题 4 4 12" xfId="687"/>
    <cellStyle name="20% - 强调文字颜色 5 3 14" xfId="688"/>
    <cellStyle name="百分比 3" xfId="689"/>
    <cellStyle name="40% - 强调文字颜色 6 3 7" xfId="690"/>
    <cellStyle name="20% - 强调文字颜色 5 3 2" xfId="691"/>
    <cellStyle name="解释性文本 2 3" xfId="692"/>
    <cellStyle name="20% - 强调文字颜色 5 3 7" xfId="693"/>
    <cellStyle name="解释性文本 2 4" xfId="694"/>
    <cellStyle name="20% - 强调文字颜色 5 3 8" xfId="695"/>
    <cellStyle name="标题 7" xfId="696"/>
    <cellStyle name="40% - 强调文字颜色 2 4 10" xfId="697"/>
    <cellStyle name="解释性文本 2 5" xfId="698"/>
    <cellStyle name="20% - 强调文字颜色 5 3 9" xfId="699"/>
    <cellStyle name="40% - 强调文字颜色 1 3 12" xfId="700"/>
    <cellStyle name="60% - 强调文字颜色 3 2" xfId="701"/>
    <cellStyle name="20% - 强调文字颜色 5 4" xfId="702"/>
    <cellStyle name="60% - 强调文字颜色 1 3 9" xfId="703"/>
    <cellStyle name="20% - 强调文字颜色 5 4 10" xfId="704"/>
    <cellStyle name="20% - 强调文字颜色 5 4 11" xfId="705"/>
    <cellStyle name="20% - 强调文字颜色 5 4 12" xfId="706"/>
    <cellStyle name="20% - 强调文字颜色 5 4 13" xfId="707"/>
    <cellStyle name="20% - 强调文字颜色 5 4 14" xfId="708"/>
    <cellStyle name="强调文字颜色 2 2 3" xfId="709"/>
    <cellStyle name="40% - 强调文字颜色 6 4 7" xfId="710"/>
    <cellStyle name="20% - 强调文字颜色 5 4 2" xfId="711"/>
    <cellStyle name="强调文字颜色 2 2 4" xfId="712"/>
    <cellStyle name="40% - 强调文字颜色 6 4 8" xfId="713"/>
    <cellStyle name="20% - 强调文字颜色 5 4 3" xfId="714"/>
    <cellStyle name="强调文字颜色 2 2 5" xfId="715"/>
    <cellStyle name="40% - 强调文字颜色 6 4 9" xfId="716"/>
    <cellStyle name="20% - 强调文字颜色 5 4 4" xfId="717"/>
    <cellStyle name="强调文字颜色 2 2 6" xfId="718"/>
    <cellStyle name="20% - 强调文字颜色 5 4 5" xfId="719"/>
    <cellStyle name="强调文字颜色 2 2 7" xfId="720"/>
    <cellStyle name="解释性文本 3 2" xfId="721"/>
    <cellStyle name="20% - 强调文字颜色 5 4 6" xfId="722"/>
    <cellStyle name="60% - 强调文字颜色 3 2 7" xfId="723"/>
    <cellStyle name="40% - 强调文字颜色 2 2 2" xfId="724"/>
    <cellStyle name="强调文字颜色 2 2 8" xfId="725"/>
    <cellStyle name="解释性文本 3 3" xfId="726"/>
    <cellStyle name="20% - 强调文字颜色 5 4 7" xfId="727"/>
    <cellStyle name="60% - 强调文字颜色 3 2 8" xfId="728"/>
    <cellStyle name="40% - 强调文字颜色 2 2 3" xfId="729"/>
    <cellStyle name="强调文字颜色 2 2 9" xfId="730"/>
    <cellStyle name="解释性文本 3 4" xfId="731"/>
    <cellStyle name="20% - 强调文字颜色 5 4 8" xfId="732"/>
    <cellStyle name="标题 4 2 8" xfId="733"/>
    <cellStyle name="60% - 强调文字颜色 1 4 7" xfId="734"/>
    <cellStyle name="强调文字颜色 2 3 12" xfId="735"/>
    <cellStyle name="20% - 强调文字颜色 6 2" xfId="736"/>
    <cellStyle name="60% - 强调文字颜色 6 2 4" xfId="737"/>
    <cellStyle name="20% - 强调文字颜色 6 2 10" xfId="738"/>
    <cellStyle name="20% - 强调文字颜色 6 2 11" xfId="739"/>
    <cellStyle name="强调文字颜色 2 3 3" xfId="740"/>
    <cellStyle name="20% - 强调文字颜色 6 2 13" xfId="741"/>
    <cellStyle name="强调文字颜色 2 3 4" xfId="742"/>
    <cellStyle name="20% - 强调文字颜色 6 2 14" xfId="743"/>
    <cellStyle name="20% - 强调文字颜色 6 2 7" xfId="744"/>
    <cellStyle name="20% - 强调文字颜色 6 2 8" xfId="745"/>
    <cellStyle name="20% - 强调文字颜色 6 2 9" xfId="746"/>
    <cellStyle name="标题 4 2 9" xfId="747"/>
    <cellStyle name="60% - 强调文字颜色 1 4 8" xfId="748"/>
    <cellStyle name="强调文字颜色 2 3 13" xfId="749"/>
    <cellStyle name="20% - 强调文字颜色 6 3" xfId="750"/>
    <cellStyle name="60% - 强调文字颜色 6 2 5" xfId="751"/>
    <cellStyle name="注释 4 9" xfId="752"/>
    <cellStyle name="20% - 强调文字颜色 6 3 10" xfId="753"/>
    <cellStyle name="40% - 强调文字颜色 3 3 6" xfId="754"/>
    <cellStyle name="40% - 强调文字颜色 4 4 10" xfId="755"/>
    <cellStyle name="好 2 5" xfId="756"/>
    <cellStyle name="40% - 强调文字颜色 5 4" xfId="757"/>
    <cellStyle name="20% - 强调文字颜色 6 3 2" xfId="758"/>
    <cellStyle name="40% - 强调文字颜色 4 4 11" xfId="759"/>
    <cellStyle name="no dec" xfId="760"/>
    <cellStyle name="20% - 强调文字颜色 6 3 3" xfId="761"/>
    <cellStyle name="40% - 强调文字颜色 4 4 12" xfId="762"/>
    <cellStyle name="20% - 强调文字颜色 6 3 4" xfId="763"/>
    <cellStyle name="40% - 强调文字颜色 4 4 14" xfId="764"/>
    <cellStyle name="借出原因" xfId="765"/>
    <cellStyle name="20% - 强调文字颜色 6 3 6" xfId="766"/>
    <cellStyle name="20% - 强调文字颜色 6 3 7" xfId="767"/>
    <cellStyle name="60% - 强调文字颜色 1 4 9" xfId="768"/>
    <cellStyle name="强调文字颜色 2 3 14" xfId="769"/>
    <cellStyle name="20% - 强调文字颜色 6 4" xfId="770"/>
    <cellStyle name="60% - 强调文字颜色 6 2 6" xfId="771"/>
    <cellStyle name="警告文本 2 5" xfId="772"/>
    <cellStyle name="20% - 强调文字颜色 6 4 12" xfId="773"/>
    <cellStyle name="60% - 强调文字颜色 6 4 12" xfId="774"/>
    <cellStyle name="注释 3 5" xfId="775"/>
    <cellStyle name="60% - 强调文字颜色 4 2 7" xfId="776"/>
    <cellStyle name="40% - 强调文字颜色 3 2 2" xfId="777"/>
    <cellStyle name="强调文字颜色 3 2 8" xfId="778"/>
    <cellStyle name="适中 2 9" xfId="779"/>
    <cellStyle name="20% - 强调文字颜色 6 4 7" xfId="780"/>
    <cellStyle name="60% - 强调文字颜色 6 4 13" xfId="781"/>
    <cellStyle name="注释 3 6" xfId="782"/>
    <cellStyle name="60% - 强调文字颜色 4 2 8" xfId="783"/>
    <cellStyle name="40% - 强调文字颜色 3 2 3" xfId="784"/>
    <cellStyle name="强调文字颜色 3 2 9" xfId="785"/>
    <cellStyle name="20% - 强调文字颜色 6 4 8" xfId="786"/>
    <cellStyle name="60% - 强调文字颜色 6 4 14" xfId="787"/>
    <cellStyle name="注释 3 7" xfId="788"/>
    <cellStyle name="60% - 强调文字颜色 4 2 9" xfId="789"/>
    <cellStyle name="40% - 强调文字颜色 3 2 4" xfId="790"/>
    <cellStyle name="20% - 强调文字颜色 6 4 9" xfId="791"/>
    <cellStyle name="40% - 强调文字颜色 2 4 14" xfId="792"/>
    <cellStyle name="解释性文本 2 9" xfId="793"/>
    <cellStyle name="40% - 强调文字颜色 1 2" xfId="794"/>
    <cellStyle name="40% - 强调文字颜色 1 2 10" xfId="795"/>
    <cellStyle name="40% - 强调文字颜色 1 2 11" xfId="796"/>
    <cellStyle name="40% - 强调文字颜色 1 2 12" xfId="797"/>
    <cellStyle name="40% - 强调文字颜色 1 2 14" xfId="798"/>
    <cellStyle name="40% - 强调文字颜色 5 2 14" xfId="799"/>
    <cellStyle name="40% - 强调文字颜色 1 2 5" xfId="800"/>
    <cellStyle name="40% - 强调文字颜色 1 2 6" xfId="801"/>
    <cellStyle name="Percent_!!!GO" xfId="802"/>
    <cellStyle name="40% - 强调文字颜色 1 2 7" xfId="803"/>
    <cellStyle name="40% - 强调文字颜色 1 3" xfId="804"/>
    <cellStyle name="差_太原威斯汀客房初稿" xfId="805"/>
    <cellStyle name="40% - 强调文字颜色 1 3 13" xfId="806"/>
    <cellStyle name="60% - 强调文字颜色 3 3" xfId="807"/>
    <cellStyle name="40% - 强调文字颜色 1 3 14" xfId="808"/>
    <cellStyle name="60% - 强调文字颜色 3 4" xfId="809"/>
    <cellStyle name="好_长白山威斯汀公共及客房2011.5.31（未锁-修订）_（已锁）长沙开福万达酒店客房区清单0922" xfId="810"/>
    <cellStyle name="40% - 强调文字颜色 1 3 6" xfId="811"/>
    <cellStyle name="40% - 强调文字颜色 1 3 7" xfId="812"/>
    <cellStyle name="40% - 强调文字颜色 1 3 8" xfId="813"/>
    <cellStyle name="40% - 强调文字颜色 1 3 9" xfId="814"/>
    <cellStyle name="检查单元格 4 8" xfId="815"/>
    <cellStyle name="comma zerodec" xfId="816"/>
    <cellStyle name="40% - 强调文字颜色 1 4 10" xfId="817"/>
    <cellStyle name="检查单元格 4 9" xfId="818"/>
    <cellStyle name="40% - 强调文字颜色 1 4 11" xfId="819"/>
    <cellStyle name="40% - 强调文字颜色 1 4 12" xfId="820"/>
    <cellStyle name="40% - 强调文字颜色 1 4 13" xfId="821"/>
    <cellStyle name="40% - 强调文字颜色 1 4 14" xfId="822"/>
    <cellStyle name="60% - 强调文字颜色 5 3 14" xfId="823"/>
    <cellStyle name="60% - 强调文字颜色 2 4 7" xfId="824"/>
    <cellStyle name="40% - 强调文字颜色 1 4 2" xfId="825"/>
    <cellStyle name="60% - 强调文字颜色 2 4 8" xfId="826"/>
    <cellStyle name="40% - 强调文字颜色 1 4 3" xfId="827"/>
    <cellStyle name="60% - 强调文字颜色 2 4 9" xfId="828"/>
    <cellStyle name="40% - 强调文字颜色 1 4 4" xfId="829"/>
    <cellStyle name="40% - 强调文字颜色 6 2 10" xfId="830"/>
    <cellStyle name="40% - 强调文字颜色 1 4 5" xfId="831"/>
    <cellStyle name="40% - 强调文字颜色 6 2 11" xfId="832"/>
    <cellStyle name="40% - 强调文字颜色 6 2 2" xfId="833"/>
    <cellStyle name="40% - 强调文字颜色 1 4 7" xfId="834"/>
    <cellStyle name="好_长白山威斯汀公共及客房2011.5.31（未锁-修订）" xfId="835"/>
    <cellStyle name="40% - 强调文字颜色 6 2 13" xfId="836"/>
    <cellStyle name="40% - 强调文字颜色 6 2 4" xfId="837"/>
    <cellStyle name="40% - 强调文字颜色 1 4 9" xfId="838"/>
    <cellStyle name="40% - 强调文字颜色 6 2 6" xfId="839"/>
    <cellStyle name="40% - 强调文字颜色 2 2 10" xfId="840"/>
    <cellStyle name="40% - 强调文字颜色 2 2 11" xfId="841"/>
    <cellStyle name="40% - 强调文字颜色 2 2 12" xfId="842"/>
    <cellStyle name="40% - 强调文字颜色 2 2 13" xfId="843"/>
    <cellStyle name="40% - 强调文字颜色 2 2 14" xfId="844"/>
    <cellStyle name="60% - 强调文字颜色 6 3 8" xfId="845"/>
    <cellStyle name="40% - 强调文字颜色 5 3 3" xfId="846"/>
    <cellStyle name="60% - 强调文字颜色 5 4" xfId="847"/>
    <cellStyle name="40% - 强调文字颜色 2 3 11" xfId="848"/>
    <cellStyle name="60% - 强调文字颜色 6 3 9" xfId="849"/>
    <cellStyle name="40% - 强调文字颜色 5 3 4" xfId="850"/>
    <cellStyle name="40% - 强调文字颜色 2 3 12" xfId="851"/>
    <cellStyle name="40% - 强调文字颜色 2 3 13" xfId="852"/>
    <cellStyle name="60% - 强调文字颜色 3 3 7" xfId="853"/>
    <cellStyle name="40% - 强调文字颜色 2 3 2" xfId="854"/>
    <cellStyle name="60% - 强调文字颜色 3 3 8" xfId="855"/>
    <cellStyle name="40% - 强调文字颜色 2 3 3" xfId="856"/>
    <cellStyle name="60% - 强调文字颜色 3 3 9" xfId="857"/>
    <cellStyle name="40% - 强调文字颜色 2 3 4" xfId="858"/>
    <cellStyle name="40% - 强调文字颜色 2 3 5" xfId="859"/>
    <cellStyle name="40% - 强调文字颜色 2 4 11" xfId="860"/>
    <cellStyle name="40% - 强调文字颜色 2 4 12" xfId="861"/>
    <cellStyle name="40% - 强调文字颜色 2 4 13" xfId="862"/>
    <cellStyle name="60% - 强调文字颜色 3 4 7" xfId="863"/>
    <cellStyle name="40% - 强调文字颜色 2 4 2" xfId="864"/>
    <cellStyle name="60% - 强调文字颜色 3 4 8" xfId="865"/>
    <cellStyle name="40% - 强调文字颜色 2 4 3" xfId="866"/>
    <cellStyle name="60% - 强调文字颜色 3 4 9" xfId="867"/>
    <cellStyle name="40% - 强调文字颜色 2 4 4" xfId="868"/>
    <cellStyle name="强调文字颜色 4 4 10" xfId="869"/>
    <cellStyle name="40% - 强调文字颜色 2 4 5" xfId="870"/>
    <cellStyle name="强调文字颜色 4 4 11" xfId="871"/>
    <cellStyle name="40% - 强调文字颜色 2 4 6" xfId="872"/>
    <cellStyle name="常规 9" xfId="873"/>
    <cellStyle name="输出 4 8" xfId="874"/>
    <cellStyle name="40% - 强调文字颜色 3 2 10" xfId="875"/>
    <cellStyle name="差_长白山整改报价（套房）未改前" xfId="876"/>
    <cellStyle name="40% - 强调文字颜色 3 2 11" xfId="877"/>
    <cellStyle name="40% - 强调文字颜色 3 2 12" xfId="878"/>
    <cellStyle name="40% - 强调文字颜色 3 2 13" xfId="879"/>
    <cellStyle name="40% - 强调文字颜色 3 2 14" xfId="880"/>
    <cellStyle name="注释 3 8" xfId="881"/>
    <cellStyle name="40% - 强调文字颜色 3 2 5" xfId="882"/>
    <cellStyle name="注释 3 9" xfId="883"/>
    <cellStyle name="40% - 强调文字颜色 3 2 6" xfId="884"/>
    <cellStyle name="40% - 强调文字颜色 3 3 10" xfId="885"/>
    <cellStyle name="40% - 强调文字颜色 3 3 11" xfId="886"/>
    <cellStyle name="常规 6 2" xfId="887"/>
    <cellStyle name="40% - 强调文字颜色 3 3 12" xfId="888"/>
    <cellStyle name="注释 2" xfId="889"/>
    <cellStyle name="60% - 强调文字颜色 2 3 2" xfId="890"/>
    <cellStyle name="40% - 强调文字颜色 3 3 13" xfId="891"/>
    <cellStyle name="注释 3" xfId="892"/>
    <cellStyle name="60% - 强调文字颜色 2 3 3" xfId="893"/>
    <cellStyle name="40% - 强调文字颜色 3 3 14" xfId="894"/>
    <cellStyle name="注释 4" xfId="895"/>
    <cellStyle name="60% - 强调文字颜色 2 3 4" xfId="896"/>
    <cellStyle name="注释 4 5" xfId="897"/>
    <cellStyle name="60% - 强调文字颜色 4 3 7" xfId="898"/>
    <cellStyle name="40% - 强调文字颜色 3 3 2" xfId="899"/>
    <cellStyle name="40% - 强调文字颜色 5 4 12" xfId="900"/>
    <cellStyle name="注释 4 7" xfId="901"/>
    <cellStyle name="60% - 强调文字颜色 4 3 9" xfId="902"/>
    <cellStyle name="40% - 强调文字颜色 3 3 4" xfId="903"/>
    <cellStyle name="40% - 强调文字颜色 5 4 14" xfId="904"/>
    <cellStyle name="注释 4 8" xfId="905"/>
    <cellStyle name="40% - 强调文字颜色 3 3 5" xfId="906"/>
    <cellStyle name="40% - 强调文字颜色 3 4 5" xfId="907"/>
    <cellStyle name="40% - 强调文字颜色 3 4 6" xfId="908"/>
    <cellStyle name="60% - 强调文字颜色 5 2 7" xfId="909"/>
    <cellStyle name="40% - 强调文字颜色 4 2 2" xfId="910"/>
    <cellStyle name="好_8号线北段（清单模板）7.24" xfId="911"/>
    <cellStyle name="60% - 强调文字颜色 5 2 8" xfId="912"/>
    <cellStyle name="40% - 强调文字颜色 4 2 3" xfId="913"/>
    <cellStyle name="60% - 强调文字颜色 5 2 9" xfId="914"/>
    <cellStyle name="40% - 强调文字颜色 4 2 4" xfId="915"/>
    <cellStyle name="40% - 强调文字颜色 4 2 6" xfId="916"/>
    <cellStyle name="40% - 强调文字颜色 4 3 11" xfId="917"/>
    <cellStyle name="40% - 强调文字颜色 4 3 12" xfId="918"/>
    <cellStyle name="40% - 强调文字颜色 4 3 13" xfId="919"/>
    <cellStyle name="40% - 强调文字颜色 4 3 14" xfId="920"/>
    <cellStyle name="差_8号线北段（清单模板）7.24" xfId="921"/>
    <cellStyle name="60% - 强调文字颜色 5 4 7" xfId="922"/>
    <cellStyle name="40% - 强调文字颜色 4 4 2" xfId="923"/>
    <cellStyle name="60% - 强调文字颜色 5 4 8" xfId="924"/>
    <cellStyle name="40% - 强调文字颜色 4 4 3" xfId="925"/>
    <cellStyle name="60% - 强调文字颜色 5 4 9" xfId="926"/>
    <cellStyle name="40% - 强调文字颜色 4 4 4" xfId="927"/>
    <cellStyle name="40% - 强调文字颜色 4 4 5" xfId="928"/>
    <cellStyle name="差_一标段" xfId="929"/>
    <cellStyle name="40% - 强调文字颜色 4 4 6" xfId="930"/>
    <cellStyle name="差 3 9" xfId="931"/>
    <cellStyle name="好 2 3" xfId="932"/>
    <cellStyle name="40% - 强调文字颜色 5 2" xfId="933"/>
    <cellStyle name="常规8" xfId="934"/>
    <cellStyle name="60% - 强调文字颜色 6 2 7" xfId="935"/>
    <cellStyle name="40% - 强调文字颜色 5 2 2" xfId="936"/>
    <cellStyle name="汇总 2 10" xfId="937"/>
    <cellStyle name="60% - 强调文字颜色 6 2 8" xfId="938"/>
    <cellStyle name="40% - 强调文字颜色 5 2 3" xfId="939"/>
    <cellStyle name="汇总 2 11" xfId="940"/>
    <cellStyle name="好_甲供材料" xfId="941"/>
    <cellStyle name="60% - 强调文字颜色 6 2 9" xfId="942"/>
    <cellStyle name="40% - 强调文字颜色 5 2 4" xfId="943"/>
    <cellStyle name="汇总 2 12" xfId="944"/>
    <cellStyle name="40% - 强调文字颜色 5 2 5" xfId="945"/>
    <cellStyle name="汇总 2 13" xfId="946"/>
    <cellStyle name="40% - 强调文字颜色 5 2 6" xfId="947"/>
    <cellStyle name="好 2 4" xfId="948"/>
    <cellStyle name="40% - 强调文字颜色 5 3" xfId="949"/>
    <cellStyle name="40% - 强调文字颜色 5 3 12" xfId="950"/>
    <cellStyle name="3232 4" xfId="951"/>
    <cellStyle name="40% - 强调文字颜色 5 3 13" xfId="952"/>
    <cellStyle name="40% - 强调文字颜色 5 3 14" xfId="953"/>
    <cellStyle name="40% - 强调文字颜色 5 3 5" xfId="954"/>
    <cellStyle name="40% - 强调文字颜色 5 4 10" xfId="955"/>
    <cellStyle name="注释 4 3" xfId="956"/>
    <cellStyle name="输出 4 13" xfId="957"/>
    <cellStyle name="好 4 8" xfId="958"/>
    <cellStyle name="60% - 强调文字颜色 4 3 5" xfId="959"/>
    <cellStyle name="40% - 强调文字颜色 5 4 11" xfId="960"/>
    <cellStyle name="注释 4 4" xfId="961"/>
    <cellStyle name="输出 4 14" xfId="962"/>
    <cellStyle name="好 4 9" xfId="963"/>
    <cellStyle name="60% - 强调文字颜色 4 3 6" xfId="964"/>
    <cellStyle name="60% - 强调文字颜色 6 4 7" xfId="965"/>
    <cellStyle name="40% - 强调文字颜色 5 4 2" xfId="966"/>
    <cellStyle name="60% - 强调文字颜色 6 4 8" xfId="967"/>
    <cellStyle name="40% - 强调文字颜色 5 4 3" xfId="968"/>
    <cellStyle name="60% - 强调文字颜色 6 4 9" xfId="969"/>
    <cellStyle name="40% - 强调文字颜色 5 4 4" xfId="970"/>
    <cellStyle name="40% - 强调文字颜色 5 4 5" xfId="971"/>
    <cellStyle name="强调文字颜色 1 2 2" xfId="972"/>
    <cellStyle name="40% - 强调文字颜色 5 4 6" xfId="973"/>
    <cellStyle name="好 3 4" xfId="974"/>
    <cellStyle name="40% - 强调文字颜色 6 3" xfId="975"/>
    <cellStyle name="40% - 强调文字颜色 6 3 10" xfId="976"/>
    <cellStyle name="40% - 强调文字颜色 6 3 11" xfId="977"/>
    <cellStyle name="40% - 强调文字颜色 6 3 12" xfId="978"/>
    <cellStyle name="40% - 强调文字颜色 6 3 13" xfId="979"/>
    <cellStyle name="40% - 强调文字颜色 6 3 14" xfId="980"/>
    <cellStyle name="百分比 2" xfId="981"/>
    <cellStyle name="常规_(定稿）对比分析-甲方发及我司分析" xfId="982"/>
    <cellStyle name="好_算量" xfId="983"/>
    <cellStyle name="40% - 强调文字颜色 6 3 6" xfId="984"/>
    <cellStyle name="40% - 强调文字颜色 6 4 10" xfId="985"/>
    <cellStyle name="40% - 强调文字颜色 6 4 11" xfId="986"/>
    <cellStyle name="40% - 强调文字颜色 6 4 12" xfId="987"/>
    <cellStyle name="40% - 强调文字颜色 6 4 13" xfId="988"/>
    <cellStyle name="40% - 强调文字颜色 6 4 14" xfId="989"/>
    <cellStyle name="60% - 强调文字颜色 6 3 14" xfId="990"/>
    <cellStyle name="40% - 强调文字颜色 6 4 2" xfId="991"/>
    <cellStyle name="40% - 强调文字颜色 6 4 3" xfId="992"/>
    <cellStyle name="40% - 强调文字颜色 6 4 4" xfId="993"/>
    <cellStyle name="40% - 强调文字颜色 6 4 5" xfId="994"/>
    <cellStyle name="Accent1 - 20%" xfId="995"/>
    <cellStyle name="好_王蒙太原客房清单110801-模板_Book1" xfId="996"/>
    <cellStyle name="强调文字颜色 2 2 2" xfId="997"/>
    <cellStyle name="40% - 强调文字颜色 6 4 6" xfId="998"/>
    <cellStyle name="强调文字颜色 1 3 10" xfId="999"/>
    <cellStyle name="60% - 强调文字颜色 1 2 2" xfId="1000"/>
    <cellStyle name="强调文字颜色 1 3 11" xfId="1001"/>
    <cellStyle name="60% - 强调文字颜色 1 2 3" xfId="1002"/>
    <cellStyle name="强调文字颜色 1 3 12" xfId="1003"/>
    <cellStyle name="60% - 强调文字颜色 1 2 4" xfId="1004"/>
    <cellStyle name="强调文字颜色 1 3 13" xfId="1005"/>
    <cellStyle name="ColLevel_0" xfId="1006"/>
    <cellStyle name="60% - 强调文字颜色 1 2 5" xfId="1007"/>
    <cellStyle name="强调文字颜色 1 3 14" xfId="1008"/>
    <cellStyle name="60% - 强调文字颜色 1 2 6" xfId="1009"/>
    <cellStyle name="60% - 强调文字颜色 1 3 2" xfId="1010"/>
    <cellStyle name="Input [yellow]" xfId="1011"/>
    <cellStyle name="60% - 强调文字颜色 1 3 3" xfId="1012"/>
    <cellStyle name="60% - 强调文字颜色 1 3 4" xfId="1013"/>
    <cellStyle name="60% - 强调文字颜色 1 3 6" xfId="1014"/>
    <cellStyle name="60% - 强调文字颜色 1 4 10" xfId="1015"/>
    <cellStyle name="60% - 强调文字颜色 1 4 12" xfId="1016"/>
    <cellStyle name="60% - 强调文字颜色 1 4 13" xfId="1017"/>
    <cellStyle name="60% - 强调文字颜色 1 4 14" xfId="1018"/>
    <cellStyle name="标题 4 2 3" xfId="1019"/>
    <cellStyle name="60% - 强调文字颜色 1 4 2" xfId="1020"/>
    <cellStyle name="标题 4 2 4" xfId="1021"/>
    <cellStyle name="60% - 强调文字颜色 1 4 3" xfId="1022"/>
    <cellStyle name="60% - 强调文字颜色 1 4 4" xfId="1023"/>
    <cellStyle name="标题 4 2 5" xfId="1024"/>
    <cellStyle name="60% - 强调文字颜色 6 2 2" xfId="1025"/>
    <cellStyle name="强调文字颜色 2 3 10" xfId="1026"/>
    <cellStyle name="60% - 强调文字颜色 1 4 5" xfId="1027"/>
    <cellStyle name="标题 4 2 6" xfId="1028"/>
    <cellStyle name="60% - 强调文字颜色 6 2 3" xfId="1029"/>
    <cellStyle name="强调文字颜色 2 3 11" xfId="1030"/>
    <cellStyle name="60% - 强调文字颜色 1 4 6" xfId="1031"/>
    <cellStyle name="差_分部分项工程量清单二标段电气" xfId="1032"/>
    <cellStyle name="标题 4 2 7" xfId="1033"/>
    <cellStyle name="60% - 强调文字颜色 2 2 10" xfId="1034"/>
    <cellStyle name="强调文字颜色 6 4 12" xfId="1035"/>
    <cellStyle name="60% - 强调文字颜色 2 2 11" xfId="1036"/>
    <cellStyle name="强调文字颜色 6 4 13" xfId="1037"/>
    <cellStyle name="60% - 强调文字颜色 2 2 12" xfId="1038"/>
    <cellStyle name="强调文字颜色 6 4 14" xfId="1039"/>
    <cellStyle name="60% - 强调文字颜色 2 2 13" xfId="1040"/>
    <cellStyle name="60% - 强调文字颜色 2 2 14" xfId="1041"/>
    <cellStyle name="60% - 强调文字颜色 4 3 12" xfId="1042"/>
    <cellStyle name="常规 5 2" xfId="1043"/>
    <cellStyle name="60% - 强调文字颜色 2 2 2" xfId="1044"/>
    <cellStyle name="计算 2 10" xfId="1045"/>
    <cellStyle name="60% - 强调文字颜色 4 3 13" xfId="1046"/>
    <cellStyle name="常规 5 3" xfId="1047"/>
    <cellStyle name="输出 2 10" xfId="1048"/>
    <cellStyle name="60% - 强调文字颜色 2 2 3" xfId="1049"/>
    <cellStyle name="计算 2 11" xfId="1050"/>
    <cellStyle name="60% - 强调文字颜色 4 3 14" xfId="1051"/>
    <cellStyle name="常规 5 4" xfId="1052"/>
    <cellStyle name="输出 2 11" xfId="1053"/>
    <cellStyle name="60% - 强调文字颜色 2 2 4" xfId="1054"/>
    <cellStyle name="计算 2 12" xfId="1055"/>
    <cellStyle name="常规_蓝湖郡调拨单统计 2" xfId="1056"/>
    <cellStyle name="60% - 强调文字颜色 2 2 5" xfId="1057"/>
    <cellStyle name="计算 2 13" xfId="1058"/>
    <cellStyle name="60% - 强调文字颜色 2 4" xfId="1059"/>
    <cellStyle name="60% - 强调文字颜色 2 3 14" xfId="1060"/>
    <cellStyle name="常规 7" xfId="1061"/>
    <cellStyle name="输出 4 6" xfId="1062"/>
    <cellStyle name="60% - 强调文字颜色 2 4 10" xfId="1063"/>
    <cellStyle name="检查单元格 3 8" xfId="1064"/>
    <cellStyle name="60% - 强调文字颜色 2 4 11" xfId="1065"/>
    <cellStyle name="检查单元格 3 9" xfId="1066"/>
    <cellStyle name="60% - 强调文字颜色 2 4 12" xfId="1067"/>
    <cellStyle name="60% - 强调文字颜色 2 4 13" xfId="1068"/>
    <cellStyle name="60% - 强调文字颜色 2 4 14" xfId="1069"/>
    <cellStyle name="60% - 强调文字颜色 2 4 5" xfId="1070"/>
    <cellStyle name="60% - 强调文字颜色 5 3 12" xfId="1071"/>
    <cellStyle name="60% - 强调文字颜色 2 4 6" xfId="1072"/>
    <cellStyle name="60% - 强调文字颜色 5 3 13" xfId="1073"/>
    <cellStyle name="60% - 强调文字颜色 3 2 10" xfId="1074"/>
    <cellStyle name="60% - 强调文字颜色 3 2 11" xfId="1075"/>
    <cellStyle name="60% - 强调文字颜色 3 2 12" xfId="1076"/>
    <cellStyle name="检查单元格 3 10" xfId="1077"/>
    <cellStyle name="60% - 强调文字颜色 3 2 13" xfId="1078"/>
    <cellStyle name="检查单元格 3 11" xfId="1079"/>
    <cellStyle name="60% - 强调文字颜色 3 2 14" xfId="1080"/>
    <cellStyle name="检查单元格 3 12" xfId="1081"/>
    <cellStyle name="60% - 强调文字颜色 3 2 2" xfId="1082"/>
    <cellStyle name="60% - 强调文字颜色 3 2 3" xfId="1083"/>
    <cellStyle name="60% - 强调文字颜色 3 2 4" xfId="1084"/>
    <cellStyle name="好_主线清单模板09.3.19（讨论后修改版）" xfId="1085"/>
    <cellStyle name="差_电气模板" xfId="1086"/>
    <cellStyle name="60% - 强调文字颜色 3 2 5" xfId="1087"/>
    <cellStyle name="60% - 强调文字颜色 3 2 6" xfId="1088"/>
    <cellStyle name="60% - 强调文字颜色 3 3 10" xfId="1089"/>
    <cellStyle name="60% - 强调文字颜色 4 3" xfId="1090"/>
    <cellStyle name="60% - 强调文字颜色 3 3 11" xfId="1091"/>
    <cellStyle name="60% - 强调文字颜色 4 4" xfId="1092"/>
    <cellStyle name="60% - 强调文字颜色 3 3 12" xfId="1093"/>
    <cellStyle name="检查单元格 4 10" xfId="1094"/>
    <cellStyle name="60% - 强调文字颜色 3 3 13" xfId="1095"/>
    <cellStyle name="检查单元格 4 11" xfId="1096"/>
    <cellStyle name="60% - 强调文字颜色 3 3 14" xfId="1097"/>
    <cellStyle name="检查单元格 4 12" xfId="1098"/>
    <cellStyle name="60% - 强调文字颜色 3 3 2" xfId="1099"/>
    <cellStyle name="60% - 强调文字颜色 3 3 3" xfId="1100"/>
    <cellStyle name="60% - 强调文字颜色 3 3 4" xfId="1101"/>
    <cellStyle name="60% - 强调文字颜色 3 3 5" xfId="1102"/>
    <cellStyle name="60% - 强调文字颜色 3 3 6" xfId="1103"/>
    <cellStyle name="60% - 强调文字颜色 3 4 2" xfId="1104"/>
    <cellStyle name="60% - 强调文字颜色 3 4 3" xfId="1105"/>
    <cellStyle name="Moneda [0]_96 Risk" xfId="1106"/>
    <cellStyle name="60% - 强调文字颜色 3 4 4" xfId="1107"/>
    <cellStyle name="60% - 强调文字颜色 3 4 5" xfId="1108"/>
    <cellStyle name="60% - 强调文字颜色 3 4 6" xfId="1109"/>
    <cellStyle name="60% - 强调文字颜色 4 2" xfId="1110"/>
    <cellStyle name="60% - 强调文字颜色 4 2 12" xfId="1111"/>
    <cellStyle name="标题 3 4 4" xfId="1112"/>
    <cellStyle name="60% - 强调文字颜色 5 4 2" xfId="1113"/>
    <cellStyle name="60% - 强调文字颜色 4 2 14" xfId="1114"/>
    <cellStyle name="标题 3 4 6" xfId="1115"/>
    <cellStyle name="常规 15" xfId="1116"/>
    <cellStyle name="60% - 强调文字颜色 4 3 2" xfId="1117"/>
    <cellStyle name="好 4 5" xfId="1118"/>
    <cellStyle name="输出 4 10" xfId="1119"/>
    <cellStyle name="60% - 强调文字颜色 4 3 3" xfId="1120"/>
    <cellStyle name="好 4 6" xfId="1121"/>
    <cellStyle name="输出 4 11" xfId="1122"/>
    <cellStyle name="60% - 强调文字颜色 4 3 4" xfId="1123"/>
    <cellStyle name="好 4 7" xfId="1124"/>
    <cellStyle name="输出 4 12" xfId="1125"/>
    <cellStyle name="注释 4 2" xfId="1126"/>
    <cellStyle name="60% - 强调文字颜色 4 4 14" xfId="1127"/>
    <cellStyle name="输出 3 11" xfId="1128"/>
    <cellStyle name="60% - 强调文字颜色 4 4 2" xfId="1129"/>
    <cellStyle name="差_无锡B区清单（裙楼部分） 3" xfId="1130"/>
    <cellStyle name="强调文字颜色 1 2 12" xfId="1131"/>
    <cellStyle name="60% - 强调文字颜色 4 4 3" xfId="1132"/>
    <cellStyle name="强调文字颜色 1 2 13" xfId="1133"/>
    <cellStyle name="60% - 强调文字颜色 4 4 4" xfId="1134"/>
    <cellStyle name="强调文字颜色 1 2 14" xfId="1135"/>
    <cellStyle name="60% - 强调文字颜色 5 2" xfId="1136"/>
    <cellStyle name="60% - 强调文字颜色 5 2 12" xfId="1137"/>
    <cellStyle name="输入 3 4" xfId="1138"/>
    <cellStyle name="60% - 强调文字颜色 5 2 13" xfId="1139"/>
    <cellStyle name="输入 3 5" xfId="1140"/>
    <cellStyle name="60% - 强调文字颜色 5 2 14" xfId="1141"/>
    <cellStyle name="输入 3 6" xfId="1142"/>
    <cellStyle name="60% - 强调文字颜色 5 2 2" xfId="1143"/>
    <cellStyle name="60% - 强调文字颜色 5 2 3" xfId="1144"/>
    <cellStyle name="60% - 强调文字颜色 5 2 4" xfId="1145"/>
    <cellStyle name="好_Book1_1" xfId="1146"/>
    <cellStyle name="好_8号线调价" xfId="1147"/>
    <cellStyle name="60% - 强调文字颜色 5 2 5" xfId="1148"/>
    <cellStyle name="好_Book1_2" xfId="1149"/>
    <cellStyle name="60% - 强调文字颜色 5 2 6" xfId="1150"/>
    <cellStyle name="60% - 强调文字颜色 5 3 2" xfId="1151"/>
    <cellStyle name="60% - 强调文字颜色 5 3 3" xfId="1152"/>
    <cellStyle name="标题 2 2 10" xfId="1153"/>
    <cellStyle name="60% - 强调文字颜色 5 3 4" xfId="1154"/>
    <cellStyle name="标题 2 2 11" xfId="1155"/>
    <cellStyle name="60% - 强调文字颜色 5 3 5" xfId="1156"/>
    <cellStyle name="标题 2 2 12" xfId="1157"/>
    <cellStyle name="60% - 强调文字颜色 5 3 6" xfId="1158"/>
    <cellStyle name="标题 2 2 13" xfId="1159"/>
    <cellStyle name="60% - 强调文字颜色 5 4 12" xfId="1160"/>
    <cellStyle name="60% - 强调文字颜色 5 4 13" xfId="1161"/>
    <cellStyle name="60% - 强调文字颜色 5 4 14" xfId="1162"/>
    <cellStyle name="好_13.1泉州万达酒店后勤清单(中铁)" xfId="1163"/>
    <cellStyle name="60% - 强调文字颜色 5 4 3" xfId="1164"/>
    <cellStyle name="60% - 强调文字颜色 5 4 4" xfId="1165"/>
    <cellStyle name="60% - 强调文字颜色 5 4 5" xfId="1166"/>
    <cellStyle name="60% - 强调文字颜色 5 4 6" xfId="1167"/>
    <cellStyle name="Millares [0]_96 Risk" xfId="1168"/>
    <cellStyle name="60% - 强调文字颜色 6 2" xfId="1169"/>
    <cellStyle name="60% - 强调文字颜色 6 2 12" xfId="1170"/>
    <cellStyle name="60% - 强调文字颜色 6 2 13" xfId="1171"/>
    <cellStyle name="60% - 强调文字颜色 6 2 14" xfId="1172"/>
    <cellStyle name="Accent4 - 60%" xfId="1173"/>
    <cellStyle name="捠壿 [0.00]_Region Orders (2)" xfId="1174"/>
    <cellStyle name="好 4 10" xfId="1175"/>
    <cellStyle name="60% - 强调文字颜色 6 3 12" xfId="1176"/>
    <cellStyle name="60% - 强调文字颜色 6 3 13" xfId="1177"/>
    <cellStyle name="日期" xfId="1178"/>
    <cellStyle name="解释性文本 4 10" xfId="1179"/>
    <cellStyle name="60% - 强调文字颜色 6 3 2" xfId="1180"/>
    <cellStyle name="Accent2 - 60%" xfId="1181"/>
    <cellStyle name="解释性文本 4 11" xfId="1182"/>
    <cellStyle name="60% - 强调文字颜色 6 3 3" xfId="1183"/>
    <cellStyle name="解释性文本 4 12" xfId="1184"/>
    <cellStyle name="60% - 强调文字颜色 6 3 4" xfId="1185"/>
    <cellStyle name="解释性文本 4 13" xfId="1186"/>
    <cellStyle name="60% - 强调文字颜色 6 3 5" xfId="1187"/>
    <cellStyle name="解释性文本 4 14" xfId="1188"/>
    <cellStyle name="60% - 强调文字颜色 6 3 6" xfId="1189"/>
    <cellStyle name="60% - 强调文字颜色 6 4 2" xfId="1190"/>
    <cellStyle name="60% - 强调文字颜色 6 4 3" xfId="1191"/>
    <cellStyle name="60% - 强调文字颜色 6 4 4" xfId="1192"/>
    <cellStyle name="60% - 强调文字颜色 6 4 5" xfId="1193"/>
    <cellStyle name="60% - 强调文字颜色 6 4 6" xfId="1194"/>
    <cellStyle name="6mal" xfId="1195"/>
    <cellStyle name="Accent1" xfId="1196"/>
    <cellStyle name="强调文字颜色 5 3 11" xfId="1197"/>
    <cellStyle name="强调文字颜色 2 4 2" xfId="1198"/>
    <cellStyle name="Accent1 - 40%" xfId="1199"/>
    <cellStyle name="Accent1 - 60%" xfId="1200"/>
    <cellStyle name="Accent2" xfId="1201"/>
    <cellStyle name="强调文字颜色 5 3 12" xfId="1202"/>
    <cellStyle name="Accent2 - 20%" xfId="1203"/>
    <cellStyle name="强调文字颜色 6 4 2" xfId="1204"/>
    <cellStyle name="Accent3" xfId="1205"/>
    <cellStyle name="强调文字颜色 5 3 13" xfId="1206"/>
    <cellStyle name="Accent3 - 20%" xfId="1207"/>
    <cellStyle name="强调文字颜色 6 4 3" xfId="1208"/>
    <cellStyle name="Accent4" xfId="1209"/>
    <cellStyle name="强调文字颜色 5 3 14" xfId="1210"/>
    <cellStyle name="Accent4 - 20%" xfId="1211"/>
    <cellStyle name="注释 3 10" xfId="1212"/>
    <cellStyle name="标题 6 5" xfId="1213"/>
    <cellStyle name="Accent4 - 40%" xfId="1214"/>
    <cellStyle name="强调文字颜色 6 4 4" xfId="1215"/>
    <cellStyle name="Accent5" xfId="1216"/>
    <cellStyle name="Accent5 - 20%" xfId="1217"/>
    <cellStyle name="Accent5 - 40%" xfId="1218"/>
    <cellStyle name="Accent5 - 60%" xfId="1219"/>
    <cellStyle name="标题 2 3 3" xfId="1220"/>
    <cellStyle name="强调文字颜色 6 4 5" xfId="1221"/>
    <cellStyle name="Accent6" xfId="1222"/>
    <cellStyle name="警告文本 3 6" xfId="1223"/>
    <cellStyle name="Accent6 - 20%" xfId="1224"/>
    <cellStyle name="Accent6 - 40%" xfId="1225"/>
    <cellStyle name="Accent6 - 60%" xfId="1226"/>
    <cellStyle name="链接单元格 4 10" xfId="1227"/>
    <cellStyle name="Comma [0]_!!!GO" xfId="1228"/>
    <cellStyle name="Comma_!!!GO" xfId="1229"/>
    <cellStyle name="Currency [0]_!!!GO" xfId="1230"/>
    <cellStyle name="输出 2 8" xfId="1231"/>
    <cellStyle name="Currency_!!!GO" xfId="1232"/>
    <cellStyle name="分级显示列_1_Book1" xfId="1233"/>
    <cellStyle name="标题 3 3 2" xfId="1234"/>
    <cellStyle name="Currency1" xfId="1235"/>
    <cellStyle name="好 2 14" xfId="1236"/>
    <cellStyle name="Date" xfId="1237"/>
    <cellStyle name="标题 4 2 11" xfId="1238"/>
    <cellStyle name="Dollar (zero dec)" xfId="1239"/>
    <cellStyle name="Euro" xfId="1240"/>
    <cellStyle name="差 2 7" xfId="1241"/>
    <cellStyle name="Euro 2" xfId="1242"/>
    <cellStyle name="Euro 3" xfId="1243"/>
    <cellStyle name="强调文字颜色 5 2 2" xfId="1244"/>
    <cellStyle name="Header1" xfId="1245"/>
    <cellStyle name="强调文字颜色 5 2 3" xfId="1246"/>
    <cellStyle name="Header2" xfId="1247"/>
    <cellStyle name="Input Cells" xfId="1248"/>
    <cellStyle name="Linked Cells" xfId="1249"/>
    <cellStyle name="Millares_96 Risk" xfId="1250"/>
    <cellStyle name="Milliers [0]_!!!GO" xfId="1251"/>
    <cellStyle name="Moneda_96 Risk" xfId="1252"/>
    <cellStyle name="强调文字颜色 6 3 9" xfId="1253"/>
    <cellStyle name="Mon閠aire [0]_!!!GO" xfId="1254"/>
    <cellStyle name="New Times Roman" xfId="1255"/>
    <cellStyle name="Normal - Style1" xfId="1256"/>
    <cellStyle name="标题 2 4 7" xfId="1257"/>
    <cellStyle name="好_无锡B区清单（裙楼部分） 2" xfId="1258"/>
    <cellStyle name="Normal_!!!GO" xfId="1259"/>
    <cellStyle name="per.style" xfId="1260"/>
    <cellStyle name="警告文本 4 7" xfId="1261"/>
    <cellStyle name="Percent [2]" xfId="1262"/>
    <cellStyle name="Pourcentage_pldt" xfId="1263"/>
    <cellStyle name="PSDate" xfId="1264"/>
    <cellStyle name="强调文字颜色 4 3 10" xfId="1265"/>
    <cellStyle name="PSDec" xfId="1266"/>
    <cellStyle name="PSHeading" xfId="1267"/>
    <cellStyle name="PSSpacer" xfId="1268"/>
    <cellStyle name="标题 3 3 6" xfId="1269"/>
    <cellStyle name="RowLevel_0" xfId="1270"/>
    <cellStyle name="昗弨_Pacific Region P&amp;L" xfId="1271"/>
    <cellStyle name="S2 2" xfId="1272"/>
    <cellStyle name="S2 3" xfId="1273"/>
    <cellStyle name="标题 1 2 11" xfId="1274"/>
    <cellStyle name="S3 2" xfId="1275"/>
    <cellStyle name="标题 1 2 12" xfId="1276"/>
    <cellStyle name="S3 3" xfId="1277"/>
    <cellStyle name="sstot" xfId="1278"/>
    <cellStyle name="标题 3 3 13" xfId="1279"/>
    <cellStyle name="强调文字颜色 2 4 10" xfId="1280"/>
    <cellStyle name="Standard_AREAS" xfId="1281"/>
    <cellStyle name="警告文本 4 9" xfId="1282"/>
    <cellStyle name="t" xfId="1283"/>
    <cellStyle name="强调文字颜色 4 3" xfId="1284"/>
    <cellStyle name="t_HVAC Equipment (3)" xfId="1285"/>
    <cellStyle name="百分比 2 2" xfId="1286"/>
    <cellStyle name="百分比 2 3" xfId="1287"/>
    <cellStyle name="强调文字颜色 4 3 13" xfId="1288"/>
    <cellStyle name="捠壿_Region Orders (2)" xfId="1289"/>
    <cellStyle name="强调文字颜色 1 4 2" xfId="1290"/>
    <cellStyle name="编号" xfId="1291"/>
    <cellStyle name="差 2 5" xfId="1292"/>
    <cellStyle name="标题 1 2" xfId="1293"/>
    <cellStyle name="标题 1 2 10" xfId="1294"/>
    <cellStyle name="标题 1 2 13" xfId="1295"/>
    <cellStyle name="标题 1 2 14" xfId="1296"/>
    <cellStyle name="强调文字颜色 6 4 9" xfId="1297"/>
    <cellStyle name="标题 1 2 2" xfId="1298"/>
    <cellStyle name="标题 1 2 3" xfId="1299"/>
    <cellStyle name="标题 1 2 4" xfId="1300"/>
    <cellStyle name="标题 1 2 5" xfId="1301"/>
    <cellStyle name="标题 1 2 6" xfId="1302"/>
    <cellStyle name="适中 4 10" xfId="1303"/>
    <cellStyle name="标题 1 2 7" xfId="1304"/>
    <cellStyle name="适中 4 11" xfId="1305"/>
    <cellStyle name="标题 1 2 8" xfId="1306"/>
    <cellStyle name="适中 4 12" xfId="1307"/>
    <cellStyle name="标题 1 2 9" xfId="1308"/>
    <cellStyle name="适中 4 13" xfId="1309"/>
    <cellStyle name="标题 1 3" xfId="1310"/>
    <cellStyle name="常规 2 5" xfId="1311"/>
    <cellStyle name="标题 1 3 13" xfId="1312"/>
    <cellStyle name="标题 1 3 14" xfId="1313"/>
    <cellStyle name="标题 1 3 2" xfId="1314"/>
    <cellStyle name="标题 1 3 3" xfId="1315"/>
    <cellStyle name="标题 1 3 4" xfId="1316"/>
    <cellStyle name="标题 1 3 5" xfId="1317"/>
    <cellStyle name="标题 1 3 6" xfId="1318"/>
    <cellStyle name="标题 1 3 7" xfId="1319"/>
    <cellStyle name="标题 1 3 8" xfId="1320"/>
    <cellStyle name="标题 1 3 9" xfId="1321"/>
    <cellStyle name="标题 1 4" xfId="1322"/>
    <cellStyle name="标题 1 4 13" xfId="1323"/>
    <cellStyle name="标题 1 4 14" xfId="1324"/>
    <cellStyle name="标题 1 4 4" xfId="1325"/>
    <cellStyle name="标题 1 4 5" xfId="1326"/>
    <cellStyle name="标题 1 4 6" xfId="1327"/>
    <cellStyle name="标题 1 4 7" xfId="1328"/>
    <cellStyle name="标题 1 4 8" xfId="1329"/>
    <cellStyle name="标题 1 4 9" xfId="1330"/>
    <cellStyle name="标题 2 2" xfId="1331"/>
    <cellStyle name="标题 2 2 2" xfId="1332"/>
    <cellStyle name="标题 2 2 3" xfId="1333"/>
    <cellStyle name="标题 2 2 5" xfId="1334"/>
    <cellStyle name="好_太原威斯汀公共及客房2011.8.8（晓）_Book1" xfId="1335"/>
    <cellStyle name="标题 2 3" xfId="1336"/>
    <cellStyle name="标题 2 3 13" xfId="1337"/>
    <cellStyle name="标题 2 3 14" xfId="1338"/>
    <cellStyle name="标题 2 3 2" xfId="1339"/>
    <cellStyle name="标题 2 3 4" xfId="1340"/>
    <cellStyle name="计算 4 10" xfId="1341"/>
    <cellStyle name="标题 2 3 5" xfId="1342"/>
    <cellStyle name="计算 4 11" xfId="1343"/>
    <cellStyle name="标题 2 3 6" xfId="1344"/>
    <cellStyle name="计算 4 12" xfId="1345"/>
    <cellStyle name="标题 2 3 7" xfId="1346"/>
    <cellStyle name="计算 4 13" xfId="1347"/>
    <cellStyle name="分级显示行_1_Book1" xfId="1348"/>
    <cellStyle name="差_装饰结算合同内及洽商（双床房及套房）2011.11.20" xfId="1349"/>
    <cellStyle name="标题 2 3 8" xfId="1350"/>
    <cellStyle name="计算 4 14" xfId="1351"/>
    <cellStyle name="标题 2 3 9" xfId="1352"/>
    <cellStyle name="标题 2 4" xfId="1353"/>
    <cellStyle name="标题 2 4 13" xfId="1354"/>
    <cellStyle name="差_长白山威斯汀公共及客房2011.5.31（未锁-修订）_（已锁）长沙开福万达酒店客房区清单0922" xfId="1355"/>
    <cellStyle name="标题 2 4 14" xfId="1356"/>
    <cellStyle name="差_昆明地铁清单模板09.12.28" xfId="1357"/>
    <cellStyle name="标题 2 4 2" xfId="1358"/>
    <cellStyle name="标题 2 4 3" xfId="1359"/>
    <cellStyle name="标题 2 4 4" xfId="1360"/>
    <cellStyle name="标题 2 4 5" xfId="1361"/>
    <cellStyle name="标题 2 4 6" xfId="1362"/>
    <cellStyle name="标题 2 4 8" xfId="1363"/>
    <cellStyle name="警告文本 2" xfId="1364"/>
    <cellStyle name="标题 2 4 9" xfId="1365"/>
    <cellStyle name="警告文本 3" xfId="1366"/>
    <cellStyle name="标题 3 2" xfId="1367"/>
    <cellStyle name="标题 3 2 10" xfId="1368"/>
    <cellStyle name="标题 7 3" xfId="1369"/>
    <cellStyle name="标题 3 2 11" xfId="1370"/>
    <cellStyle name="标题 7 4" xfId="1371"/>
    <cellStyle name="标题 3 2 12" xfId="1372"/>
    <cellStyle name="标题 7 5" xfId="1373"/>
    <cellStyle name="标题 3 2 13" xfId="1374"/>
    <cellStyle name="标题 7 6" xfId="1375"/>
    <cellStyle name="差_Book1_1" xfId="1376"/>
    <cellStyle name="标题 3 2 14" xfId="1377"/>
    <cellStyle name="标题 7 7" xfId="1378"/>
    <cellStyle name="标题 3 2 2" xfId="1379"/>
    <cellStyle name="标题 3 2 3" xfId="1380"/>
    <cellStyle name="标题 3 2 4" xfId="1381"/>
    <cellStyle name="标题 3 2 5" xfId="1382"/>
    <cellStyle name="标题 3 2 6" xfId="1383"/>
    <cellStyle name="标题 3 2 7" xfId="1384"/>
    <cellStyle name="差 4 10" xfId="1385"/>
    <cellStyle name="标题 3 2 8" xfId="1386"/>
    <cellStyle name="差 4 11" xfId="1387"/>
    <cellStyle name="好_（已锁）长沙开福万达酒店客房区清单0920" xfId="1388"/>
    <cellStyle name="标题 4 2" xfId="1389"/>
    <cellStyle name="标题 3 2 9" xfId="1390"/>
    <cellStyle name="差_太原威斯汀客房初稿(未完)_Book1" xfId="1391"/>
    <cellStyle name="差 4 12" xfId="1392"/>
    <cellStyle name="标题 3 3" xfId="1393"/>
    <cellStyle name="标题 3 3 14" xfId="1394"/>
    <cellStyle name="标题 3 3 3" xfId="1395"/>
    <cellStyle name="输出 2 9" xfId="1396"/>
    <cellStyle name="好_长沙客房SU1 SU2" xfId="1397"/>
    <cellStyle name="标题 3 3 4" xfId="1398"/>
    <cellStyle name="标题 3 3 5" xfId="1399"/>
    <cellStyle name="标题 3 3 7" xfId="1400"/>
    <cellStyle name="标题 3 3 8" xfId="1401"/>
    <cellStyle name="标题 5 2" xfId="1402"/>
    <cellStyle name="标题 3 3 9" xfId="1403"/>
    <cellStyle name="标题 3 4" xfId="1404"/>
    <cellStyle name="标题 3 4 13" xfId="1405"/>
    <cellStyle name="标题 3 4 14" xfId="1406"/>
    <cellStyle name="标题 3 4 7" xfId="1407"/>
    <cellStyle name="标题 3 4 8" xfId="1408"/>
    <cellStyle name="标题 6 2" xfId="1409"/>
    <cellStyle name="标题 3 4 9" xfId="1410"/>
    <cellStyle name="标题 4 2 10" xfId="1411"/>
    <cellStyle name="标题 4 2 12" xfId="1412"/>
    <cellStyle name="差_2008清单地铁清单模板（逸群）" xfId="1413"/>
    <cellStyle name="标题 4 2 13" xfId="1414"/>
    <cellStyle name="标题 4 2 14" xfId="1415"/>
    <cellStyle name="标题 4 2 2" xfId="1416"/>
    <cellStyle name="标题 4 3" xfId="1417"/>
    <cellStyle name="差 4 13" xfId="1418"/>
    <cellStyle name="标题 4 3 13" xfId="1419"/>
    <cellStyle name="标题 4 3 14" xfId="1420"/>
    <cellStyle name="标题 4 3 2" xfId="1421"/>
    <cellStyle name="标题 4 3 3" xfId="1422"/>
    <cellStyle name="标题 4 3 4" xfId="1423"/>
    <cellStyle name="标题 4 3 5" xfId="1424"/>
    <cellStyle name="标题 4 3 6" xfId="1425"/>
    <cellStyle name="标题 4 3 7" xfId="1426"/>
    <cellStyle name="千位[0]_ 方正PC" xfId="1427"/>
    <cellStyle name="标题 4 3 8" xfId="1428"/>
    <cellStyle name="标题 4 3 9" xfId="1429"/>
    <cellStyle name="好_（已锁）长沙开福万达酒店客房区清单0922" xfId="1430"/>
    <cellStyle name="标题 4 4" xfId="1431"/>
    <cellStyle name="差 4 14" xfId="1432"/>
    <cellStyle name="标题 4 4 13" xfId="1433"/>
    <cellStyle name="标题 4 4 14" xfId="1434"/>
    <cellStyle name="标题 4 4 2" xfId="1435"/>
    <cellStyle name="标题 4 4 3" xfId="1436"/>
    <cellStyle name="适中 3 10" xfId="1437"/>
    <cellStyle name="标题 4 4 4" xfId="1438"/>
    <cellStyle name="适中 3 11" xfId="1439"/>
    <cellStyle name="标题 4 4 5" xfId="1440"/>
    <cellStyle name="适中 3 12" xfId="1441"/>
    <cellStyle name="标题 4 4 6" xfId="1442"/>
    <cellStyle name="适中 3 13" xfId="1443"/>
    <cellStyle name="标题 4 4 7" xfId="1444"/>
    <cellStyle name="适中 3 14" xfId="1445"/>
    <cellStyle name="标题 4 4 8" xfId="1446"/>
    <cellStyle name="标题 4 4 9" xfId="1447"/>
    <cellStyle name="强调文字颜色 3 3 10" xfId="1448"/>
    <cellStyle name="标题 5" xfId="1449"/>
    <cellStyle name="标题 5 3" xfId="1450"/>
    <cellStyle name="标题 5 4" xfId="1451"/>
    <cellStyle name="好 3 10" xfId="1452"/>
    <cellStyle name="标题 5 5" xfId="1453"/>
    <cellStyle name="好 3 11" xfId="1454"/>
    <cellStyle name="标题 5 6" xfId="1455"/>
    <cellStyle name="好 3 12" xfId="1456"/>
    <cellStyle name="标题 5 7" xfId="1457"/>
    <cellStyle name="好 3 13" xfId="1458"/>
    <cellStyle name="标题 5 8" xfId="1459"/>
    <cellStyle name="好_长白山整改报价（套房）未改前" xfId="1460"/>
    <cellStyle name="标题 6" xfId="1461"/>
    <cellStyle name="标题 6 10" xfId="1462"/>
    <cellStyle name="差 3 2" xfId="1463"/>
    <cellStyle name="标题 6 11" xfId="1464"/>
    <cellStyle name="差 3 3" xfId="1465"/>
    <cellStyle name="标题 6 12" xfId="1466"/>
    <cellStyle name="差 3 4" xfId="1467"/>
    <cellStyle name="标题 6 13" xfId="1468"/>
    <cellStyle name="差 3 5" xfId="1469"/>
    <cellStyle name="标题 6 14" xfId="1470"/>
    <cellStyle name="标题 6 3" xfId="1471"/>
    <cellStyle name="标题 6 4" xfId="1472"/>
    <cellStyle name="注释 3 11" xfId="1473"/>
    <cellStyle name="标题 6 6" xfId="1474"/>
    <cellStyle name="注释 3 12" xfId="1475"/>
    <cellStyle name="标题 6 7" xfId="1476"/>
    <cellStyle name="注释 3 13" xfId="1477"/>
    <cellStyle name="标题 6 8" xfId="1478"/>
    <cellStyle name="注释 3 14" xfId="1479"/>
    <cellStyle name="标题 6 9" xfId="1480"/>
    <cellStyle name="标题 7 10" xfId="1481"/>
    <cellStyle name="标题 7 11" xfId="1482"/>
    <cellStyle name="标题 7 12" xfId="1483"/>
    <cellStyle name="标题 7 13" xfId="1484"/>
    <cellStyle name="标题 7 14" xfId="1485"/>
    <cellStyle name="标题 7 2" xfId="1486"/>
    <cellStyle name="差_无锡B区清单（裙楼部分）" xfId="1487"/>
    <cellStyle name="标题 7 8" xfId="1488"/>
    <cellStyle name="差_Book1_2" xfId="1489"/>
    <cellStyle name="标题 7 9" xfId="1490"/>
    <cellStyle name="标题1" xfId="1491"/>
    <cellStyle name="表标题" xfId="1492"/>
    <cellStyle name="差 2" xfId="1493"/>
    <cellStyle name="差 2 10" xfId="1494"/>
    <cellStyle name="差 2 11" xfId="1495"/>
    <cellStyle name="差 2 12" xfId="1496"/>
    <cellStyle name="好_附件A-主材明细表-威斯汀" xfId="1497"/>
    <cellStyle name="差 2 13" xfId="1498"/>
    <cellStyle name="差 2 14" xfId="1499"/>
    <cellStyle name="差 2 2" xfId="1500"/>
    <cellStyle name="强调文字颜色 2 4 7" xfId="1501"/>
    <cellStyle name="差 2 3" xfId="1502"/>
    <cellStyle name="强调文字颜色 2 4 8" xfId="1503"/>
    <cellStyle name="差 2 4" xfId="1504"/>
    <cellStyle name="强调文字颜色 2 4 9" xfId="1505"/>
    <cellStyle name="差 2 6" xfId="1506"/>
    <cellStyle name="差 3" xfId="1507"/>
    <cellStyle name="差 3 10" xfId="1508"/>
    <cellStyle name="差 3 11" xfId="1509"/>
    <cellStyle name="差 3 12" xfId="1510"/>
    <cellStyle name="差 3 13" xfId="1511"/>
    <cellStyle name="差 3 14" xfId="1512"/>
    <cellStyle name="差 3 6" xfId="1513"/>
    <cellStyle name="差 3 7" xfId="1514"/>
    <cellStyle name="差 3 8" xfId="1515"/>
    <cellStyle name="好 2 2" xfId="1516"/>
    <cellStyle name="差 4" xfId="1517"/>
    <cellStyle name="差 4 2" xfId="1518"/>
    <cellStyle name="差 4 3" xfId="1519"/>
    <cellStyle name="差 4 4" xfId="1520"/>
    <cellStyle name="差 4 5" xfId="1521"/>
    <cellStyle name="差 4 6" xfId="1522"/>
    <cellStyle name="差 4 7" xfId="1523"/>
    <cellStyle name="百分比 5 2 2" xfId="1524"/>
    <cellStyle name="差 4 8" xfId="1525"/>
    <cellStyle name="好 3 2" xfId="1526"/>
    <cellStyle name="差_（1）主线清单模板09.6.8" xfId="1527"/>
    <cellStyle name="差_（已锁）长沙开福万达酒店客房区清单0922" xfId="1528"/>
    <cellStyle name="检查单元格 2 5" xfId="1529"/>
    <cellStyle name="差_1212121212" xfId="1530"/>
    <cellStyle name="强调文字颜色 5 4 2" xfId="1531"/>
    <cellStyle name="差_13.1泉州万达酒店后勤清单(中铁)" xfId="1532"/>
    <cellStyle name="差_2层后勤" xfId="1533"/>
    <cellStyle name="差_8号线调价" xfId="1534"/>
    <cellStyle name="差_Book1" xfId="1535"/>
    <cellStyle name="差_安装清单模板09.3.20（讨论后修改版）" xfId="1536"/>
    <cellStyle name="差_车站及区间模板" xfId="1537"/>
    <cellStyle name="差_陈港商务套房" xfId="1538"/>
    <cellStyle name="差_陈港商务套房_Book1" xfId="1539"/>
    <cellStyle name="常规_水电经济标 2 2" xfId="1540"/>
    <cellStyle name="差_多方案比较" xfId="1541"/>
    <cellStyle name="差_附件A-主材明细表客房-长白山威斯汀" xfId="1542"/>
    <cellStyle name="差_附件A-主材明细表-威斯汀" xfId="1543"/>
    <cellStyle name="强调文字颜色 6 2 4" xfId="1544"/>
    <cellStyle name="差_甲供材料" xfId="1545"/>
    <cellStyle name="差_七号线清单模板09.06.08" xfId="1546"/>
    <cellStyle name="差_双床房报价" xfId="1547"/>
    <cellStyle name="差_太原威斯汀公共及客房2011.8.8（晓）" xfId="1548"/>
    <cellStyle name="强调文字颜色 2 4 6" xfId="1549"/>
    <cellStyle name="差_太原威斯汀公共及客房2011.8.8（晓）_Book1" xfId="1550"/>
    <cellStyle name="差_太原威斯汀客房初稿(未完)" xfId="1551"/>
    <cellStyle name="差_泰州万达广场万千百货室内精装修工程(二标段)" xfId="1552"/>
    <cellStyle name="差_套房报价" xfId="1553"/>
    <cellStyle name="好 2" xfId="1554"/>
    <cellStyle name="警告文本 2 13" xfId="1555"/>
    <cellStyle name="差_王蒙太原客房清单110801-模板" xfId="1556"/>
    <cellStyle name="强调文字颜色 1 2 11" xfId="1557"/>
    <cellStyle name="差_无锡B区清单（裙楼部分） 2" xfId="1558"/>
    <cellStyle name="差_西安地铁(电气)2008.7.11" xfId="1559"/>
    <cellStyle name="差_一标段 2" xfId="1560"/>
    <cellStyle name="差_一标段 3" xfId="1561"/>
    <cellStyle name="差_长白山威斯汀公共及客房2011.5.31（未锁-修订）" xfId="1562"/>
    <cellStyle name="差_长白山威斯汀公共及客房2011.5.31（未锁-修订）_（未锁）长沙开福万达酒店客房区清单0922" xfId="1563"/>
    <cellStyle name="输入 3 8" xfId="1564"/>
    <cellStyle name="差_长白山威斯汀公共及客房2011.5.31（未锁-修订）_Book1" xfId="1565"/>
    <cellStyle name="差_长白山威斯汀公共及客房2011.5.9" xfId="1566"/>
    <cellStyle name="差_长白山威斯汀公共区及客房清单（终版）110511" xfId="1567"/>
    <cellStyle name="检查单元格 2 14" xfId="1568"/>
    <cellStyle name="差_长白山威斯汀公共区及客房清单（终版0）110511" xfId="1569"/>
    <cellStyle name="差_长白山威斯汀总经理 " xfId="1570"/>
    <cellStyle name="差_长白山整改报价（标房）未改前" xfId="1571"/>
    <cellStyle name="好_长白山整改报价（标房）未改前" xfId="1572"/>
    <cellStyle name="差_长沙开福万达经理房" xfId="1573"/>
    <cellStyle name="计算 4 9" xfId="1574"/>
    <cellStyle name="差_长沙客房SU1 SU2" xfId="1575"/>
    <cellStyle name="差_长沙客房SU1 SU2_（未锁）长沙开福万达酒店客房区清单0922" xfId="1576"/>
    <cellStyle name="差_长沙客房SU1 SU2_（已锁）长沙开福万达酒店客房区清单0920" xfId="1577"/>
    <cellStyle name="差_长沙客房SU1 SU2_（已锁）长沙开福万达酒店客房区清单0922" xfId="1578"/>
    <cellStyle name="注释 2 11" xfId="1579"/>
    <cellStyle name="差_中昌标底汇报" xfId="1580"/>
    <cellStyle name="输入 2 14" xfId="1581"/>
    <cellStyle name="差_主线清单模板09.3.19（讨论后修改版）" xfId="1582"/>
    <cellStyle name="差_主线清单模板09.3.20（讨论后修改版）" xfId="1583"/>
    <cellStyle name="链接单元格 4" xfId="1584"/>
    <cellStyle name="差_主线清单模板09.4.10" xfId="1585"/>
    <cellStyle name="常规 10" xfId="1586"/>
    <cellStyle name="常规 11" xfId="1587"/>
    <cellStyle name="好 4 3" xfId="1588"/>
    <cellStyle name="常规 13" xfId="1589"/>
    <cellStyle name="常规 14 2 2 4" xfId="1590"/>
    <cellStyle name="常规 2" xfId="1591"/>
    <cellStyle name="常规 2 2 2" xfId="1592"/>
    <cellStyle name="常规 2 2 3" xfId="1593"/>
    <cellStyle name="常规 2 2_Book1" xfId="1594"/>
    <cellStyle name="汇总 3 6" xfId="1595"/>
    <cellStyle name="常规 2_Book1" xfId="1596"/>
    <cellStyle name="常规 3 10" xfId="1597"/>
    <cellStyle name="常规 3 11" xfId="1598"/>
    <cellStyle name="千位_ 方正PC" xfId="1599"/>
    <cellStyle name="常规 3 12" xfId="1600"/>
    <cellStyle name="常规 3 13" xfId="1601"/>
    <cellStyle name="常规 3 2" xfId="1602"/>
    <cellStyle name="常规 3 3" xfId="1603"/>
    <cellStyle name="常规_硬景工程量清单样张" xfId="1604"/>
    <cellStyle name="常规 3 4" xfId="1605"/>
    <cellStyle name="常规 3 5" xfId="1606"/>
    <cellStyle name="常规 3 6" xfId="1607"/>
    <cellStyle name="常规 3 7" xfId="1608"/>
    <cellStyle name="常规 3 8" xfId="1609"/>
    <cellStyle name="常规 3 9" xfId="1610"/>
    <cellStyle name="常规 3_售房部、展示体验样板间装修清单" xfId="1611"/>
    <cellStyle name="适中 4 7" xfId="1612"/>
    <cellStyle name="常规 5 10" xfId="1613"/>
    <cellStyle name="强调文字颜色 3 4 6" xfId="1614"/>
    <cellStyle name="警告文本 3 13" xfId="1615"/>
    <cellStyle name="适中 4 8" xfId="1616"/>
    <cellStyle name="常规 5 11" xfId="1617"/>
    <cellStyle name="强调文字颜色 3 4 7" xfId="1618"/>
    <cellStyle name="警告文本 3 14" xfId="1619"/>
    <cellStyle name="适中 4 9" xfId="1620"/>
    <cellStyle name="常规 5 12" xfId="1621"/>
    <cellStyle name="强调文字颜色 3 4 8" xfId="1622"/>
    <cellStyle name="常规 5 13" xfId="1623"/>
    <cellStyle name="强调文字颜色 3 4 9" xfId="1624"/>
    <cellStyle name="常规 5 14" xfId="1625"/>
    <cellStyle name="输出 2 12" xfId="1626"/>
    <cellStyle name="常规 5 5" xfId="1627"/>
    <cellStyle name="输出 4 7" xfId="1628"/>
    <cellStyle name="常规 8" xfId="1629"/>
    <cellStyle name="好 2 10" xfId="1630"/>
    <cellStyle name="好 2 11" xfId="1631"/>
    <cellStyle name="好 2 12" xfId="1632"/>
    <cellStyle name="好 2 13" xfId="1633"/>
    <cellStyle name="好 2 6" xfId="1634"/>
    <cellStyle name="注释 2 2" xfId="1635"/>
    <cellStyle name="好 2 7" xfId="1636"/>
    <cellStyle name="注释 2 3" xfId="1637"/>
    <cellStyle name="好 2 8" xfId="1638"/>
    <cellStyle name="注释 2 4" xfId="1639"/>
    <cellStyle name="好 2 9" xfId="1640"/>
    <cellStyle name="好 3" xfId="1641"/>
    <cellStyle name="好 4" xfId="1642"/>
    <cellStyle name="好 4 11" xfId="1643"/>
    <cellStyle name="好 4 12" xfId="1644"/>
    <cellStyle name="检查单元格 2 2" xfId="1645"/>
    <cellStyle name="好 4 13" xfId="1646"/>
    <cellStyle name="检查单元格 2 3" xfId="1647"/>
    <cellStyle name="好 4 14" xfId="1648"/>
    <cellStyle name="好 4 2" xfId="1649"/>
    <cellStyle name="好 4 4" xfId="1650"/>
    <cellStyle name="常规 14" xfId="1651"/>
    <cellStyle name="好_（1）主线清单模板09.6.8" xfId="1652"/>
    <cellStyle name="好_（未锁）泉州万达酒店客房区清单(111010初审)" xfId="1653"/>
    <cellStyle name="好_（未锁）长沙开福万达酒店客房区清单0922" xfId="1654"/>
    <cellStyle name="好_1212121212_Book1" xfId="1655"/>
    <cellStyle name="强调文字颜色 6 2 10" xfId="1656"/>
    <cellStyle name="强调文字颜色 1 3 5" xfId="1657"/>
    <cellStyle name="好_2层后勤" xfId="1658"/>
    <cellStyle name="好_Book1" xfId="1659"/>
    <cellStyle name="强调文字颜色 5 2 13" xfId="1660"/>
    <cellStyle name="好_安装清单模板09.3.20（讨论后修改版）" xfId="1661"/>
    <cellStyle name="好_标房结算（暂定）2011-3-2" xfId="1662"/>
    <cellStyle name="好_车站及区间模板" xfId="1663"/>
    <cellStyle name="计算 4 7" xfId="1664"/>
    <cellStyle name="强调文字颜色 3 4 4" xfId="1665"/>
    <cellStyle name="警告文本 3 11" xfId="1666"/>
    <cellStyle name="好_陈港商务套房" xfId="1667"/>
    <cellStyle name="适中 4 5" xfId="1668"/>
    <cellStyle name="输入 4 7" xfId="1669"/>
    <cellStyle name="好_陈港商务套房_Book1" xfId="1670"/>
    <cellStyle name="注释 2 10" xfId="1671"/>
    <cellStyle name="好_电气模板" xfId="1672"/>
    <cellStyle name="好_分部分项工程量清单二标段电气" xfId="1673"/>
    <cellStyle name="好_分部分项工程量清单二标段电气 2" xfId="1674"/>
    <cellStyle name="好_分部分项工程量清单二标段电气 3" xfId="1675"/>
    <cellStyle name="好_福州威斯汀酒店_公共区_工程量清单100325" xfId="1676"/>
    <cellStyle name="好_七号线清单模板09.06.08" xfId="1677"/>
    <cellStyle name="好_附件A-主材明细表客房-长白山威斯汀" xfId="1678"/>
    <cellStyle name="好_双床房报价" xfId="1679"/>
    <cellStyle name="好_太原威斯汀客房初稿" xfId="1680"/>
    <cellStyle name="好_太原威斯汀客房初稿(未完)" xfId="1681"/>
    <cellStyle name="好_太原威斯汀客房初稿_Book1" xfId="1682"/>
    <cellStyle name="好_泰州万达广场万千百货室内精装修工程(二标段)" xfId="1683"/>
    <cellStyle name="好_套房报价" xfId="1684"/>
    <cellStyle name="好_无锡B区清单（裙楼部分）" xfId="1685"/>
    <cellStyle name="好_无锡B区清单（裙楼部分） 3" xfId="1686"/>
    <cellStyle name="好_一标段" xfId="1687"/>
    <cellStyle name="好_一标段 2" xfId="1688"/>
    <cellStyle name="好_一标段 3" xfId="1689"/>
    <cellStyle name="好_长白山威斯汀公共及客房2011.5.31（未锁-修订）_Book1" xfId="1690"/>
    <cellStyle name="链接单元格 2 5" xfId="1691"/>
    <cellStyle name="好_长白山威斯汀公共及客房2011.5.9" xfId="1692"/>
    <cellStyle name="好_长白山威斯汀公共区及客房清单（终版）110511" xfId="1693"/>
    <cellStyle name="好_长白山威斯汀公共区及客房清单（终版0）110511" xfId="1694"/>
    <cellStyle name="好_长白山威斯汀总经理 " xfId="1695"/>
    <cellStyle name="好_长白山威斯汀总经理 _Book1" xfId="1696"/>
    <cellStyle name="好_长沙客房SU1 SU2_（未锁）长沙开福万达酒店客房区清单0922" xfId="1697"/>
    <cellStyle name="好_长沙客房SU1 SU2_（已锁）长沙开福万达酒店客房区清单0920" xfId="1698"/>
    <cellStyle name="好_长沙客房SU1 SU2_（已锁）长沙开福万达酒店客房区清单0922" xfId="1699"/>
    <cellStyle name="强调文字颜色 4 3 14" xfId="1700"/>
    <cellStyle name="好_中昌标底汇报" xfId="1701"/>
    <cellStyle name="强调文字颜色 1 4 3" xfId="1702"/>
    <cellStyle name="好_主线清单模板09.3.20（讨论后修改版）" xfId="1703"/>
    <cellStyle name="好_主线清单模板09.4.10" xfId="1704"/>
    <cellStyle name="适中 4" xfId="1705"/>
    <cellStyle name="好_装饰结算合同内及洽商（双床房及套房）2011.11.20" xfId="1706"/>
    <cellStyle name="汇总 2" xfId="1707"/>
    <cellStyle name="强调文字颜色 4 2 7" xfId="1708"/>
    <cellStyle name="汇总 2 2" xfId="1709"/>
    <cellStyle name="强调文字颜色 4 2 8" xfId="1710"/>
    <cellStyle name="汇总 2 3" xfId="1711"/>
    <cellStyle name="检查单元格 2" xfId="1712"/>
    <cellStyle name="强调文字颜色 4 2 9" xfId="1713"/>
    <cellStyle name="汇总 2 4" xfId="1714"/>
    <cellStyle name="检查单元格 3" xfId="1715"/>
    <cellStyle name="汇总 2 5" xfId="1716"/>
    <cellStyle name="检查单元格 4" xfId="1717"/>
    <cellStyle name="汇总 2 6" xfId="1718"/>
    <cellStyle name="汇总 2 7" xfId="1719"/>
    <cellStyle name="汇总 2 8" xfId="1720"/>
    <cellStyle name="汇总 2 9" xfId="1721"/>
    <cellStyle name="汇总 3" xfId="1722"/>
    <cellStyle name="汇总 3 10" xfId="1723"/>
    <cellStyle name="汇总 3 11" xfId="1724"/>
    <cellStyle name="输出 2" xfId="1725"/>
    <cellStyle name="汇总 3 12" xfId="1726"/>
    <cellStyle name="汇总 3 13" xfId="1727"/>
    <cellStyle name="汇总 3 14" xfId="1728"/>
    <cellStyle name="强调文字颜色 4 3 7" xfId="1729"/>
    <cellStyle name="汇总 3 2" xfId="1730"/>
    <cellStyle name="强调文字颜色 4 3 8" xfId="1731"/>
    <cellStyle name="汇总 3 3" xfId="1732"/>
    <cellStyle name="强调文字颜色 4 3 9" xfId="1733"/>
    <cellStyle name="汇总 3 4" xfId="1734"/>
    <cellStyle name="汇总 3 5" xfId="1735"/>
    <cellStyle name="汇总 3 7" xfId="1736"/>
    <cellStyle name="适中 2" xfId="1737"/>
    <cellStyle name="汇总 3 8" xfId="1738"/>
    <cellStyle name="适中 3" xfId="1739"/>
    <cellStyle name="汇总 3 9" xfId="1740"/>
    <cellStyle name="汇总 4" xfId="1741"/>
    <cellStyle name="汇总 4 10" xfId="1742"/>
    <cellStyle name="汇总 4 11" xfId="1743"/>
    <cellStyle name="汇总 4 12" xfId="1744"/>
    <cellStyle name="计算 4 2" xfId="1745"/>
    <cellStyle name="汇总 4 13" xfId="1746"/>
    <cellStyle name="计算 4 3" xfId="1747"/>
    <cellStyle name="汇总 4 14" xfId="1748"/>
    <cellStyle name="强调文字颜色 4 4 7" xfId="1749"/>
    <cellStyle name="汇总 4 2" xfId="1750"/>
    <cellStyle name="强调文字颜色 4 4 8" xfId="1751"/>
    <cellStyle name="汇总 4 3" xfId="1752"/>
    <cellStyle name="强调文字颜色 4 4 9" xfId="1753"/>
    <cellStyle name="汇总 4 4" xfId="1754"/>
    <cellStyle name="汇总 4 5" xfId="1755"/>
    <cellStyle name="汇总 4 6" xfId="1756"/>
    <cellStyle name="汇总 4 7" xfId="1757"/>
    <cellStyle name="汇总 4 8" xfId="1758"/>
    <cellStyle name="汇总 4 9" xfId="1759"/>
    <cellStyle name="计算 2" xfId="1760"/>
    <cellStyle name="计算 2 9" xfId="1761"/>
    <cellStyle name="强调文字颜色 6 3 14" xfId="1762"/>
    <cellStyle name="计算 3" xfId="1763"/>
    <cellStyle name="计算 3 10" xfId="1764"/>
    <cellStyle name="计算 3 11" xfId="1765"/>
    <cellStyle name="计算 3 12" xfId="1766"/>
    <cellStyle name="计算 3 13" xfId="1767"/>
    <cellStyle name="计算 3 14" xfId="1768"/>
    <cellStyle name="计算 3 9" xfId="1769"/>
    <cellStyle name="计算 4" xfId="1770"/>
    <cellStyle name="计算 4 4" xfId="1771"/>
    <cellStyle name="计算 4 5" xfId="1772"/>
    <cellStyle name="计算 4 6" xfId="1773"/>
    <cellStyle name="计算 4 8" xfId="1774"/>
    <cellStyle name="检查单元格 2 10" xfId="1775"/>
    <cellStyle name="检查单元格 2 11" xfId="1776"/>
    <cellStyle name="检查单元格 2 12" xfId="1777"/>
    <cellStyle name="检查单元格 2 13" xfId="1778"/>
    <cellStyle name="检查单元格 2 4" xfId="1779"/>
    <cellStyle name="检查单元格 2 6" xfId="1780"/>
    <cellStyle name="强调文字颜色 5 4 3" xfId="1781"/>
    <cellStyle name="检查单元格 2 7" xfId="1782"/>
    <cellStyle name="强调文字颜色 5 4 4" xfId="1783"/>
    <cellStyle name="检查单元格 2 8" xfId="1784"/>
    <cellStyle name="强调文字颜色 5 4 5" xfId="1785"/>
    <cellStyle name="检查单元格 2 9" xfId="1786"/>
    <cellStyle name="强调文字颜色 5 4 6" xfId="1787"/>
    <cellStyle name="检查单元格 3 13" xfId="1788"/>
    <cellStyle name="检查单元格 3 14" xfId="1789"/>
    <cellStyle name="注释 4 13" xfId="1790"/>
    <cellStyle name="检查单元格 3 2" xfId="1791"/>
    <cellStyle name="注释 4 14" xfId="1792"/>
    <cellStyle name="检查单元格 3 3" xfId="1793"/>
    <cellStyle name="检查单元格 3 4" xfId="1794"/>
    <cellStyle name="检查单元格 3 5" xfId="1795"/>
    <cellStyle name="检查单元格 3 6" xfId="1796"/>
    <cellStyle name="检查单元格 3 7" xfId="1797"/>
    <cellStyle name="检查单元格 4 13" xfId="1798"/>
    <cellStyle name="检查单元格 4 2" xfId="1799"/>
    <cellStyle name="检查单元格 4 3" xfId="1800"/>
    <cellStyle name="检查单元格 4 4" xfId="1801"/>
    <cellStyle name="检查单元格 4 5" xfId="1802"/>
    <cellStyle name="检查单元格 4 6" xfId="1803"/>
    <cellStyle name="检查单元格 4 7" xfId="1804"/>
    <cellStyle name="解释性文本 2" xfId="1805"/>
    <cellStyle name="解释性文本 2 14" xfId="1806"/>
    <cellStyle name="解释性文本 2 6" xfId="1807"/>
    <cellStyle name="解释性文本 2 7" xfId="1808"/>
    <cellStyle name="解释性文本 2 8" xfId="1809"/>
    <cellStyle name="解释性文本 3" xfId="1810"/>
    <cellStyle name="解释性文本 3 10" xfId="1811"/>
    <cellStyle name="解释性文本 3 11" xfId="1812"/>
    <cellStyle name="解释性文本 3 6" xfId="1813"/>
    <cellStyle name="解释性文本 3 7" xfId="1814"/>
    <cellStyle name="解释性文本 4" xfId="1815"/>
    <cellStyle name="解释性文本 4 2" xfId="1816"/>
    <cellStyle name="强调文字颜色 2 3 7" xfId="1817"/>
    <cellStyle name="解释性文本 4 3" xfId="1818"/>
    <cellStyle name="强调文字颜色 2 3 8" xfId="1819"/>
    <cellStyle name="解释性文本 4 4" xfId="1820"/>
    <cellStyle name="强调文字颜色 2 3 9" xfId="1821"/>
    <cellStyle name="解释性文本 4 5" xfId="1822"/>
    <cellStyle name="解释性文本 4 6" xfId="1823"/>
    <cellStyle name="警告文本 2 10" xfId="1824"/>
    <cellStyle name="警告文本 2 11" xfId="1825"/>
    <cellStyle name="警告文本 2 12" xfId="1826"/>
    <cellStyle name="警告文本 2 2" xfId="1827"/>
    <cellStyle name="强调文字颜色 3 2 14" xfId="1828"/>
    <cellStyle name="警告文本 2 8" xfId="1829"/>
    <cellStyle name="强调文字颜色 2 2" xfId="1830"/>
    <cellStyle name="链接单元格 3 12" xfId="1831"/>
    <cellStyle name="警告文本 2 9" xfId="1832"/>
    <cellStyle name="强调文字颜色 2 3" xfId="1833"/>
    <cellStyle name="链接单元格 3 13" xfId="1834"/>
    <cellStyle name="强调文字颜色 3 4 3" xfId="1835"/>
    <cellStyle name="警告文本 3 10" xfId="1836"/>
    <cellStyle name="适中 4 4" xfId="1837"/>
    <cellStyle name="强调文字颜色 3 4 5" xfId="1838"/>
    <cellStyle name="警告文本 3 12" xfId="1839"/>
    <cellStyle name="适中 4 6" xfId="1840"/>
    <cellStyle name="警告文本 3 2" xfId="1841"/>
    <cellStyle name="警告文本 3 3" xfId="1842"/>
    <cellStyle name="警告文本 3 4" xfId="1843"/>
    <cellStyle name="警告文本 3 5" xfId="1844"/>
    <cellStyle name="警告文本 3 7" xfId="1845"/>
    <cellStyle name="警告文本 3 8" xfId="1846"/>
    <cellStyle name="强调文字颜色 3 2" xfId="1847"/>
    <cellStyle name="警告文本 3 9" xfId="1848"/>
    <cellStyle name="强调文字颜色 3 3" xfId="1849"/>
    <cellStyle name="警告文本 4" xfId="1850"/>
    <cellStyle name="警告文本 4 2" xfId="1851"/>
    <cellStyle name="警告文本 4 3" xfId="1852"/>
    <cellStyle name="警告文本 4 4" xfId="1853"/>
    <cellStyle name="警告文本 4 5" xfId="1854"/>
    <cellStyle name="警告文本 4 6" xfId="1855"/>
    <cellStyle name="警告文本 4 8" xfId="1856"/>
    <cellStyle name="强调文字颜色 4 2" xfId="1857"/>
    <cellStyle name="链接单元格 2 2" xfId="1858"/>
    <cellStyle name="链接单元格 2 3" xfId="1859"/>
    <cellStyle name="链接单元格 2 4" xfId="1860"/>
    <cellStyle name="链接单元格 2 6" xfId="1861"/>
    <cellStyle name="链接单元格 2 7" xfId="1862"/>
    <cellStyle name="链接单元格 2 8" xfId="1863"/>
    <cellStyle name="链接单元格 2 9" xfId="1864"/>
    <cellStyle name="链接单元格 3" xfId="1865"/>
    <cellStyle name="强调文字颜色 2 4" xfId="1866"/>
    <cellStyle name="链接单元格 3 14" xfId="1867"/>
    <cellStyle name="链接单元格 3 2" xfId="1868"/>
    <cellStyle name="链接单元格 3 3" xfId="1869"/>
    <cellStyle name="链接单元格 3 4" xfId="1870"/>
    <cellStyle name="链接单元格 3 5" xfId="1871"/>
    <cellStyle name="链接单元格 3 6" xfId="1872"/>
    <cellStyle name="链接单元格 3 7" xfId="1873"/>
    <cellStyle name="链接单元格 3 8" xfId="1874"/>
    <cellStyle name="链接单元格 3 9" xfId="1875"/>
    <cellStyle name="链接单元格 4 11" xfId="1876"/>
    <cellStyle name="链接单元格 4 12" xfId="1877"/>
    <cellStyle name="链接单元格 4 13" xfId="1878"/>
    <cellStyle name="链接单元格 4 14" xfId="1879"/>
    <cellStyle name="链接单元格 4 2" xfId="1880"/>
    <cellStyle name="链接单元格 4 3" xfId="1881"/>
    <cellStyle name="链接单元格 4 4" xfId="1882"/>
    <cellStyle name="链接单元格 4 5" xfId="1883"/>
    <cellStyle name="链接单元格 4 6" xfId="1884"/>
    <cellStyle name="链接单元格 4 7" xfId="1885"/>
    <cellStyle name="链接单元格 4 8" xfId="1886"/>
    <cellStyle name="链接单元格 4 9" xfId="1887"/>
    <cellStyle name="千分位[0]_laroux" xfId="1888"/>
    <cellStyle name="千分位_laroux" xfId="1889"/>
    <cellStyle name="强调 1" xfId="1890"/>
    <cellStyle name="强调文字颜色 4 2 12" xfId="1891"/>
    <cellStyle name="强调 2" xfId="1892"/>
    <cellStyle name="强调文字颜色 4 2 13" xfId="1893"/>
    <cellStyle name="强调 3" xfId="1894"/>
    <cellStyle name="强调文字颜色 4 2 14" xfId="1895"/>
    <cellStyle name="强调文字颜色 1 2" xfId="1896"/>
    <cellStyle name="强调文字颜色 1 2 10" xfId="1897"/>
    <cellStyle name="强调文字颜色 1 3" xfId="1898"/>
    <cellStyle name="强调文字颜色 1 3 2" xfId="1899"/>
    <cellStyle name="强调文字颜色 1 3 3" xfId="1900"/>
    <cellStyle name="强调文字颜色 1 3 4" xfId="1901"/>
    <cellStyle name="强调文字颜色 6 2 11" xfId="1902"/>
    <cellStyle name="强调文字颜色 1 3 6" xfId="1903"/>
    <cellStyle name="强调文字颜色 6 2 12" xfId="1904"/>
    <cellStyle name="强调文字颜色 1 3 7" xfId="1905"/>
    <cellStyle name="强调文字颜色 6 2 13" xfId="1906"/>
    <cellStyle name="强调文字颜色 1 3 8" xfId="1907"/>
    <cellStyle name="强调文字颜色 6 2 14" xfId="1908"/>
    <cellStyle name="强调文字颜色 1 3 9" xfId="1909"/>
    <cellStyle name="强调文字颜色 1 4" xfId="1910"/>
    <cellStyle name="强调文字颜色 1 4 10" xfId="1911"/>
    <cellStyle name="强调文字颜色 1 4 11" xfId="1912"/>
    <cellStyle name="强调文字颜色 1 4 12" xfId="1913"/>
    <cellStyle name="强调文字颜色 1 4 13" xfId="1914"/>
    <cellStyle name="强调文字颜色 1 4 4" xfId="1915"/>
    <cellStyle name="强调文字颜色 1 4 5" xfId="1916"/>
    <cellStyle name="强调文字颜色 1 4 6" xfId="1917"/>
    <cellStyle name="强调文字颜色 1 4 7" xfId="1918"/>
    <cellStyle name="强调文字颜色 1 4 8" xfId="1919"/>
    <cellStyle name="强调文字颜色 1 4 9" xfId="1920"/>
    <cellStyle name="强调文字颜色 2 2 10" xfId="1921"/>
    <cellStyle name="强调文字颜色 2 2 11" xfId="1922"/>
    <cellStyle name="强调文字颜色 2 3 5" xfId="1923"/>
    <cellStyle name="强调文字颜色 2 3 6" xfId="1924"/>
    <cellStyle name="强调文字颜色 2 4 11" xfId="1925"/>
    <cellStyle name="强调文字颜色 2 4 12" xfId="1926"/>
    <cellStyle name="数量" xfId="1927"/>
    <cellStyle name="强调文字颜色 2 4 13" xfId="1928"/>
    <cellStyle name="强调文字颜色 2 4 14" xfId="1929"/>
    <cellStyle name="强调文字颜色 2 4 3" xfId="1930"/>
    <cellStyle name="强调文字颜色 2 4 4" xfId="1931"/>
    <cellStyle name="强调文字颜色 2 4 5" xfId="1932"/>
    <cellStyle name="强调文字颜色 3 2 10" xfId="1933"/>
    <cellStyle name="商品名称" xfId="1934"/>
    <cellStyle name="强调文字颜色 3 2 11" xfId="1935"/>
    <cellStyle name="强调文字颜色 3 2 12" xfId="1936"/>
    <cellStyle name="强调文字颜色 3 2 13" xfId="1937"/>
    <cellStyle name="强调文字颜色 5 4 11" xfId="1938"/>
    <cellStyle name="强调文字颜色 3 2 2" xfId="1939"/>
    <cellStyle name="适中 2 3" xfId="1940"/>
    <cellStyle name="强调文字颜色 3 3 11" xfId="1941"/>
    <cellStyle name="强调文字颜色 3 3 12" xfId="1942"/>
    <cellStyle name="强调文字颜色 3 3 13" xfId="1943"/>
    <cellStyle name="强调文字颜色 3 3 14" xfId="1944"/>
    <cellStyle name="强调文字颜色 3 3 2" xfId="1945"/>
    <cellStyle name="适中 3 3" xfId="1946"/>
    <cellStyle name="强调文字颜色 3 3 3" xfId="1947"/>
    <cellStyle name="适中 3 4" xfId="1948"/>
    <cellStyle name="强调文字颜色 3 3 4" xfId="1949"/>
    <cellStyle name="适中 3 5" xfId="1950"/>
    <cellStyle name="强调文字颜色 3 3 5" xfId="1951"/>
    <cellStyle name="适中 3 6" xfId="1952"/>
    <cellStyle name="强调文字颜色 3 3 6" xfId="1953"/>
    <cellStyle name="适中 3 7" xfId="1954"/>
    <cellStyle name="强调文字颜色 3 3 7" xfId="1955"/>
    <cellStyle name="适中 3 8" xfId="1956"/>
    <cellStyle name="强调文字颜色 3 3 8" xfId="1957"/>
    <cellStyle name="适中 3 9" xfId="1958"/>
    <cellStyle name="强调文字颜色 3 3 9" xfId="1959"/>
    <cellStyle name="强调文字颜色 3 4" xfId="1960"/>
    <cellStyle name="强调文字颜色 3 4 10" xfId="1961"/>
    <cellStyle name="强调文字颜色 3 4 11" xfId="1962"/>
    <cellStyle name="强调文字颜色 3 4 12" xfId="1963"/>
    <cellStyle name="强调文字颜色 3 4 13" xfId="1964"/>
    <cellStyle name="强调文字颜色 3 4 14" xfId="1965"/>
    <cellStyle name="强调文字颜色 3 4 2" xfId="1966"/>
    <cellStyle name="适中 4 3" xfId="1967"/>
    <cellStyle name="强调文字颜色 4 2 10" xfId="1968"/>
    <cellStyle name="强调文字颜色 4 2 11" xfId="1969"/>
    <cellStyle name="强调文字颜色 4 2 2" xfId="1970"/>
    <cellStyle name="强调文字颜色 4 2 3" xfId="1971"/>
    <cellStyle name="强调文字颜色 4 2 4" xfId="1972"/>
    <cellStyle name="强调文字颜色 4 2 5" xfId="1973"/>
    <cellStyle name="强调文字颜色 4 2 6" xfId="1974"/>
    <cellStyle name="强调文字颜色 4 3 11" xfId="1975"/>
    <cellStyle name="强调文字颜色 4 3 12" xfId="1976"/>
    <cellStyle name="强调文字颜色 4 3 2" xfId="1977"/>
    <cellStyle name="强调文字颜色 4 3 3" xfId="1978"/>
    <cellStyle name="强调文字颜色 4 3 4" xfId="1979"/>
    <cellStyle name="强调文字颜色 4 3 5" xfId="1980"/>
    <cellStyle name="强调文字颜色 4 3 6" xfId="1981"/>
    <cellStyle name="强调文字颜色 4 4" xfId="1982"/>
    <cellStyle name="强调文字颜色 4 4 2" xfId="1983"/>
    <cellStyle name="强调文字颜色 4 4 3" xfId="1984"/>
    <cellStyle name="强调文字颜色 4 4 4" xfId="1985"/>
    <cellStyle name="强调文字颜色 4 4 5" xfId="1986"/>
    <cellStyle name="强调文字颜色 4 4 6" xfId="1987"/>
    <cellStyle name="强调文字颜色 5 2" xfId="1988"/>
    <cellStyle name="强调文字颜色 5 2 10" xfId="1989"/>
    <cellStyle name="强调文字颜色 5 2 11" xfId="1990"/>
    <cellStyle name="强调文字颜色 5 2 12" xfId="1991"/>
    <cellStyle name="强调文字颜色 5 2 14" xfId="1992"/>
    <cellStyle name="强调文字颜色 6 2" xfId="1993"/>
    <cellStyle name="强调文字颜色 5 2 4" xfId="1994"/>
    <cellStyle name="强调文字颜色 5 2 5" xfId="1995"/>
    <cellStyle name="强调文字颜色 5 2 6" xfId="1996"/>
    <cellStyle name="强调文字颜色 5 2 7" xfId="1997"/>
    <cellStyle name="强调文字颜色 5 2 8" xfId="1998"/>
    <cellStyle name="强调文字颜色 5 2 9" xfId="1999"/>
    <cellStyle name="强调文字颜色 5 3" xfId="2000"/>
    <cellStyle name="强调文字颜色 5 3 10" xfId="2001"/>
    <cellStyle name="强调文字颜色 5 3 2" xfId="2002"/>
    <cellStyle name="强调文字颜色 5 3 4" xfId="2003"/>
    <cellStyle name="强调文字颜色 5 3 5" xfId="2004"/>
    <cellStyle name="强调文字颜色 5 3 6" xfId="2005"/>
    <cellStyle name="强调文字颜色 5 3 7" xfId="2006"/>
    <cellStyle name="强调文字颜色 5 3 8" xfId="2007"/>
    <cellStyle name="强调文字颜色 5 3 9" xfId="2008"/>
    <cellStyle name="强调文字颜色 5 4" xfId="2009"/>
    <cellStyle name="强调文字颜色 5 4 10" xfId="2010"/>
    <cellStyle name="适中 2 2" xfId="2011"/>
    <cellStyle name="强调文字颜色 5 4 7" xfId="2012"/>
    <cellStyle name="强调文字颜色 5 4 8" xfId="2013"/>
    <cellStyle name="强调文字颜色 5 4 9" xfId="2014"/>
    <cellStyle name="强调文字颜色 6 2 2" xfId="2015"/>
    <cellStyle name="强调文字颜色 6 2 3" xfId="2016"/>
    <cellStyle name="强调文字颜色 6 2 5" xfId="2017"/>
    <cellStyle name="强调文字颜色 6 2 6" xfId="2018"/>
    <cellStyle name="强调文字颜色 6 2 7" xfId="2019"/>
    <cellStyle name="强调文字颜色 6 2 8" xfId="2020"/>
    <cellStyle name="强调文字颜色 6 2 9" xfId="2021"/>
    <cellStyle name="强调文字颜色 6 3" xfId="2022"/>
    <cellStyle name="强调文字颜色 6 3 2" xfId="2023"/>
    <cellStyle name="强调文字颜色 6 3 3" xfId="2024"/>
    <cellStyle name="强调文字颜色 6 3 4" xfId="2025"/>
    <cellStyle name="强调文字颜色 6 3 5" xfId="2026"/>
    <cellStyle name="强调文字颜色 6 3 6" xfId="2027"/>
    <cellStyle name="强调文字颜色 6 3 7" xfId="2028"/>
    <cellStyle name="强调文字颜色 6 3 8" xfId="2029"/>
    <cellStyle name="强调文字颜色 6 4" xfId="2030"/>
    <cellStyle name="强调文字颜色 6 4 10" xfId="2031"/>
    <cellStyle name="强调文字颜色 6 4 11" xfId="2032"/>
    <cellStyle name="强调文字颜色 6 4 6" xfId="2033"/>
    <cellStyle name="强调文字颜色 6 4 7" xfId="2034"/>
    <cellStyle name="适中 2 10" xfId="2035"/>
    <cellStyle name="适中 2 11" xfId="2036"/>
    <cellStyle name="适中 2 12" xfId="2037"/>
    <cellStyle name="适中 2 13" xfId="2038"/>
    <cellStyle name="适中 2 14" xfId="2039"/>
    <cellStyle name="适中 3 2" xfId="2040"/>
    <cellStyle name="适中 4 14" xfId="2041"/>
    <cellStyle name="适中 4 2" xfId="2042"/>
    <cellStyle name="输出 2 2" xfId="2043"/>
    <cellStyle name="输出 2 3" xfId="2044"/>
    <cellStyle name="输出 2 4" xfId="2045"/>
    <cellStyle name="输出 2 5" xfId="2046"/>
    <cellStyle name="输出 2 6" xfId="2047"/>
    <cellStyle name="输出 2 7" xfId="2048"/>
    <cellStyle name="输出 3" xfId="2049"/>
    <cellStyle name="输出 3 12" xfId="2050"/>
    <cellStyle name="输出 3 13" xfId="2051"/>
    <cellStyle name="输出 3 14" xfId="2052"/>
    <cellStyle name="输出 3 2" xfId="2053"/>
    <cellStyle name="输出 3 3" xfId="2054"/>
    <cellStyle name="输出 3 4" xfId="2055"/>
    <cellStyle name="输出 3 5" xfId="2056"/>
    <cellStyle name="输出 3 6" xfId="2057"/>
    <cellStyle name="输出 3 7" xfId="2058"/>
    <cellStyle name="输出 3 8" xfId="2059"/>
    <cellStyle name="输出 3 9" xfId="2060"/>
    <cellStyle name="输出 4" xfId="2061"/>
    <cellStyle name="输出 4 9" xfId="2062"/>
    <cellStyle name="输入 2" xfId="2063"/>
    <cellStyle name="输入 2 10" xfId="2064"/>
    <cellStyle name="输入 2 11" xfId="2065"/>
    <cellStyle name="输入 2 12" xfId="2066"/>
    <cellStyle name="输入 2 13" xfId="2067"/>
    <cellStyle name="输入 2 2" xfId="2068"/>
    <cellStyle name="输入 2 3" xfId="2069"/>
    <cellStyle name="输入 2 4" xfId="2070"/>
    <cellStyle name="输入 2 5" xfId="2071"/>
    <cellStyle name="输入 2 6" xfId="2072"/>
    <cellStyle name="输入 2 7" xfId="2073"/>
    <cellStyle name="输入 2 8" xfId="2074"/>
    <cellStyle name="输入 2 9" xfId="2075"/>
    <cellStyle name="输入 3" xfId="2076"/>
    <cellStyle name="输入 3 10" xfId="2077"/>
    <cellStyle name="输入 3 11" xfId="2078"/>
    <cellStyle name="输入 3 12" xfId="2079"/>
    <cellStyle name="输入 3 13" xfId="2080"/>
    <cellStyle name="输入 3 14" xfId="2081"/>
    <cellStyle name="输入 3 7" xfId="2082"/>
    <cellStyle name="输入 3 9" xfId="2083"/>
    <cellStyle name="输入 4" xfId="2084"/>
    <cellStyle name="输入 4 10" xfId="2085"/>
    <cellStyle name="输入 4 11" xfId="2086"/>
    <cellStyle name="输入 4 12" xfId="2087"/>
    <cellStyle name="输入 4 13" xfId="2088"/>
    <cellStyle name="输入 4 14" xfId="2089"/>
    <cellStyle name="输入 4 8" xfId="2090"/>
    <cellStyle name="输入 4 9" xfId="2091"/>
    <cellStyle name="样式 1" xfId="2092"/>
    <cellStyle name="一般_Bill-1" xfId="2093"/>
    <cellStyle name="寘嬫愗傝 [0.00]_Region Orders (2)" xfId="2094"/>
    <cellStyle name="寘嬫愗傝_Region Orders (2)" xfId="2095"/>
    <cellStyle name="注释 2 12" xfId="2096"/>
    <cellStyle name="注释 2 13" xfId="2097"/>
    <cellStyle name="注释 2 14" xfId="2098"/>
    <cellStyle name="注释 2 5" xfId="2099"/>
    <cellStyle name="注释 2 6" xfId="2100"/>
    <cellStyle name="注释 2 7" xfId="2101"/>
    <cellStyle name="注释 2 8" xfId="2102"/>
    <cellStyle name="注释 2 9" xfId="2103"/>
    <cellStyle name="注释 4 10" xfId="2104"/>
    <cellStyle name="注释 4 11" xfId="2105"/>
    <cellStyle name="注释 4 12" xfId="2106"/>
    <cellStyle name="常规_0226-GS(草稿一)" xfId="2107"/>
    <cellStyle name="常规_Sheet1" xfId="2108"/>
    <cellStyle name="常规_2012-2013年度景观清单模版120509" xfId="2109"/>
    <cellStyle name="常规 3 2 3 2" xfId="2110"/>
    <cellStyle name="常规 7 4 2" xfId="2111"/>
    <cellStyle name="常规 14 3 2" xfId="2112"/>
    <cellStyle name="3232 2 6 2" xfId="2113"/>
    <cellStyle name="常规_硬景、软景、水电工程量统计表（留底）" xfId="2114"/>
    <cellStyle name="常规_Sheet1 2" xfId="2115"/>
    <cellStyle name="3232 3 5" xfId="2116"/>
    <cellStyle name="百分比 5 2" xfId="2117"/>
    <cellStyle name="常规_2012-2013年度景观清单模版120509 2" xfId="2118"/>
    <cellStyle name="3232 9" xfId="2119"/>
    <cellStyle name="常规_景观园建资料-季度回顾120406" xfId="2120"/>
    <cellStyle name="常规 4 6" xfId="2121"/>
    <cellStyle name="Normal" xfId="2122"/>
  </cellStyles>
  <tableStyles count="0" defaultTableStyle="TableStyleMedium2" defaultPivotStyle="PivotStyleLight16"/>
  <colors>
    <mruColors>
      <color rgb="00C00000"/>
      <color rgb="00DA9694"/>
      <color rgb="00FCD5B4"/>
      <color rgb="00D8E4BC"/>
      <color rgb="00FFC000"/>
      <color rgb="0092D050"/>
      <color rgb="00FFFFFF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4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1.xml"/><Relationship Id="rId15" Type="http://schemas.openxmlformats.org/officeDocument/2006/relationships/externalLink" Target="externalLinks/externalLink10.xml"/><Relationship Id="rId14" Type="http://schemas.openxmlformats.org/officeDocument/2006/relationships/externalLink" Target="externalLinks/externalLink9.xml"/><Relationship Id="rId13" Type="http://schemas.openxmlformats.org/officeDocument/2006/relationships/externalLink" Target="externalLinks/externalLink8.xml"/><Relationship Id="rId12" Type="http://schemas.openxmlformats.org/officeDocument/2006/relationships/externalLink" Target="externalLinks/externalLink7.xml"/><Relationship Id="rId11" Type="http://schemas.openxmlformats.org/officeDocument/2006/relationships/externalLink" Target="externalLinks/externalLink6.xml"/><Relationship Id="rId10" Type="http://schemas.openxmlformats.org/officeDocument/2006/relationships/externalLink" Target="externalLinks/externalLink5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9996;&#21407;&#22320;&#20135;\&#38598;&#22242;&#25112;&#30053;\&#25112;&#30053;&#26223;&#35266;\&#40857;&#28246;&#24180;&#24230;&#21327;&#35758;&#21450;&#28165;&#21333;\&#25552;&#20132;&#29256;%200807\2013&#24180;-2014&#24180;&#26223;&#35266;&#24037;&#31243;&#24180;&#24230;&#25307;&#26631;&#28165;&#21333;08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3BS&#25143;&#22411;&#28165;&#21333;--&#3412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POWER%20ASSUMPTION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UFPrn20020708110604"/>
      <sheetName val="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汇总表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说明"/>
      <sheetName val="销量"/>
      <sheetName val="共享"/>
      <sheetName val="促销活动"/>
      <sheetName val="活动"/>
      <sheetName val="总表"/>
      <sheetName val="POWER ASSUMPTIONS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XL4Poppy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企业表一"/>
      <sheetName val="M-5C"/>
      <sheetName val="M-5A"/>
      <sheetName val="Sheet1"/>
      <sheetName val="应收账款明细表"/>
      <sheetName val="应付－武汉运盛钢铁贸易有限公司"/>
      <sheetName val="襄樊鼎益机电有限公司"/>
      <sheetName val="会计科目"/>
      <sheetName val="盈余公积 （合并)"/>
      <sheetName val="包增减变动"/>
      <sheetName val="#REF!"/>
      <sheetName val="CF"/>
      <sheetName val="长期股权投资"/>
      <sheetName val="封面"/>
      <sheetName val="总分类账"/>
      <sheetName val="固定资产明细表"/>
      <sheetName val="固及累及减值"/>
      <sheetName val="56261盘点"/>
      <sheetName val="货币资金"/>
      <sheetName val="其他应收明细表"/>
      <sheetName val="在建工程审计说明"/>
      <sheetName val="124301 查询"/>
      <sheetName val="经贸库存商品"/>
      <sheetName val="户名"/>
      <sheetName val="inf"/>
      <sheetName val="Third party"/>
      <sheetName val="82130其他"/>
      <sheetName val="表4-12"/>
      <sheetName val="核算项目余额表"/>
      <sheetName val="G.1R-Shou COP Gf"/>
      <sheetName val="KKKKKKKK"/>
      <sheetName val="SMCTSSP2"/>
      <sheetName val="Market share"/>
      <sheetName val="fs(for Consol)"/>
      <sheetName val="10-2.固定资产处置表"/>
      <sheetName val="资产表横向"/>
      <sheetName val="目录"/>
      <sheetName val="期初调整"/>
      <sheetName val="平均年限法(基于入账原值和入账预计使用期间)"/>
      <sheetName val="Financ. Overview"/>
      <sheetName val="Toolbox"/>
      <sheetName val="五金"/>
      <sheetName val="Main"/>
      <sheetName val="墙面工程"/>
      <sheetName val="计算稿封面"/>
      <sheetName val="门窗表"/>
      <sheetName val="计算稿"/>
      <sheetName val="土建工程综合单价表"/>
      <sheetName val="土建工程综合单价组价明细表"/>
      <sheetName val="2.1设计部"/>
      <sheetName val="单位库"/>
      <sheetName val=""/>
      <sheetName val="工商税收"/>
      <sheetName val="GDP"/>
      <sheetName val="Open"/>
      <sheetName val="地上结构重计量争议汇总表"/>
      <sheetName val="地下结构重计量争议汇总表"/>
      <sheetName val=""/>
      <sheetName val="_x005f_x0000__x005f_x0000__x005"/>
      <sheetName val="_x005f_x005f_x005f_x0000__x005f"/>
      <sheetName val="00000ppy"/>
      <sheetName val="SW-TEO"/>
      <sheetName val="改加胶玻璃、室外栏杆"/>
      <sheetName val="分类说明"/>
      <sheetName val="原因说明"/>
      <sheetName val="_x005f_x005f_x005f_x005f_"/>
      <sheetName val="一般预算收入"/>
      <sheetName val="List"/>
      <sheetName val="_x005f_x0000__x005f"/>
      <sheetName val="_x005f_x005f_"/>
      <sheetName val="3"/>
      <sheetName val="_x005f_x005f_x005f_x005f_"/>
      <sheetName val=""/>
      <sheetName val="_"/>
      <sheetName val="21"/>
      <sheetName val="相关参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POWER ASSUMPTIONS"/>
      <sheetName val="Sheet1"/>
      <sheetName val="Sheet2"/>
      <sheetName val="Sheet3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汇总表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季报-表1-人数统计"/>
      <sheetName val="季报-表2-培训统计"/>
      <sheetName val="季报-表3-薪资统计"/>
      <sheetName val="季报-表4-福利统计"/>
      <sheetName val="季报-表5-员工基本信息统计"/>
      <sheetName val="季报-表6-部分专业人员信息统计"/>
      <sheetName val="季报-表7-劳务工统计"/>
      <sheetName val="月报-表8-工伤、意外事故统计"/>
      <sheetName val="月报-表9-用工争议事件统计"/>
      <sheetName val="XL4Poppy"/>
      <sheetName val="说明"/>
      <sheetName val="销量"/>
      <sheetName val="共享"/>
      <sheetName val="促销活动"/>
      <sheetName val="活动"/>
      <sheetName val="总表"/>
      <sheetName val="企业表一"/>
      <sheetName val="2002年关联方余额及交易"/>
      <sheetName val="SW-TEO"/>
      <sheetName val="核算项目余额表"/>
      <sheetName val="凭证抽查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¼¾±¨-±í1-ÈËÊýÍ³¼Æ"/>
      <sheetName val="¼¾±¨-±í2-ÅàÑµÍ³¼Æ"/>
      <sheetName val="¼¾±¨-±í3-Ð½×ÊÍ³¼Æ"/>
      <sheetName val="¼¾±¨-±í4-¸£ÀûÍ³¼Æ"/>
      <sheetName val="¼¾±¨-±í5-Ô±¹¤»ù±¾ÐÅÏ¢Í³¼Æ"/>
      <sheetName val="¼¾±¨-±í6-²¿·Ö×¨ÒµÈËÔ±ÐÅÏ¢Í³¼Æ"/>
      <sheetName val="¼¾±¨-±í7-ÀÍÎñ¹¤Í³¼Æ"/>
      <sheetName val="ÔÂ±¨-±í8-¹¤ÉË¡¢ÒâÍâÊÂ¹ÊÍ³¼Æ"/>
      <sheetName val="ÔÂ±¨-±í9-ÓÃ¹¤ÕùÒéÊÂ¼þÍ³¼Æ"/>
      <sheetName val="ËµÃ÷"/>
      <sheetName val="ÏúÁ¿"/>
      <sheetName val="¹²Ïí"/>
      <sheetName val="´ÙÏú»î¶¯"/>
      <sheetName val="»î¶¯"/>
      <sheetName val="×Ü±í"/>
      <sheetName val="ÆóÒµ±íÒ»"/>
      <sheetName val="2002Äê¹ØÁª·½Óà¶î¼°½»Ò×"/>
      <sheetName val="ºËËãÏîÄ¿Óà¶î±í"/>
      <sheetName val="Æ¾Ö¤³é²é"/>
      <sheetName val="_¡è__¦Ì¡Á__"/>
      <sheetName val="1¨¹¨¤¨ª¡¤_¨®__¡è__"/>
      <sheetName val="1¨¬_¡§¨¦¨²2¨²3¨¦¡À__¡è__"/>
      <sheetName val="¡À__¨²¡¤¡é¨¦¨²"/>
      <sheetName val="11_¨¨_a¦Ì¡è"/>
      <sheetName val="13_¨¨___¡§"/>
      <sheetName val="13_¨¨¡¤___¡À¨ª"/>
      <sheetName val="13.65_¨¨___¡§"/>
      <sheetName val="13.6___¡§¡¤___¡À¨ª"/>
      <sheetName val="13.65_¨¨¨¦¨°__"/>
      <sheetName val="13.65¨¦¨°__¡¤___¡À¨ª"/>
      <sheetName val="11_¨¨_¨¦__"/>
      <sheetName val="_¨ª_¨¬1y__¡¤___"/>
      <sheetName val="D___¡¤___¡À¨ª"/>
      <sheetName val="_e_¨¬_o__¦Ì_"/>
      <sheetName val="_e_¨¬_¨®__"/>
      <sheetName val="__¡Á¨¹¡À¨ª"/>
      <sheetName val="_o__¦Ì_¡À_¡¤Y "/>
      <sheetName val="10.5_¨¨3¨¦¡À_¡À¨ª"/>
      <sheetName val="11_¨¨__3¨¦¡À_¡À¨ª"/>
      <sheetName val="11_¨¨__¨¬_3¨¦¡À_¡À¨ª"/>
      <sheetName val="___¡§_¨¦3¨¦¡À_¡À¨ª"/>
      <sheetName val="_a¦Ì¡è3¨¦¡À_¡À¨ª"/>
      <sheetName val="11_¨¨¨¦¨°___¨º3¨¦¡À_¡À¨ª"/>
      <sheetName val="___¡¤_¡§¨¢_"/>
      <sheetName val="___¡¤_o__¦Ì_"/>
      <sheetName val="___¡¤____¨¦¨¬¡À¨º"/>
      <sheetName val="___¡§¡¤___¡À¨ª"/>
      <sheetName val="___¡§_¨¦¡¤___¡À¨ª"/>
      <sheetName val="¨¦¨°___¨º¡¤___¡À¨ª"/>
      <sheetName val="_a¦Ì¡è¡¤___"/>
      <sheetName val="¨ª¡ã__15L"/>
      <sheetName val="¨ª¡ã__20L"/>
      <sheetName val="¨ª¡ã__30L"/>
      <sheetName val="¨ª¡ã__10L"/>
      <sheetName val="¨ª¡ã__5L"/>
      <sheetName val="¨ª¡ã__20L (__) "/>
      <sheetName val="¨ª¡ã__30L (__)  "/>
      <sheetName val="¨ª¡ã__15L(_a¡ê_"/>
      <sheetName val="¨ª¡ã__20L¡ê¡§_a¡ê_"/>
      <sheetName val="¨ª¡ã__30L¡ê¡§_a¡ê_"/>
      <sheetName val="¨ª¡ã__20L(___¡§_¨¦¡ê_"/>
      <sheetName val="__¡À¡§-¡À¨ª1-¨¨_¨ºy¨ª3__"/>
      <sheetName val="__¡À¡§-¡À¨ª2-_¨¤_¦Ì¨ª3__"/>
      <sheetName val="__¡À¡§-¡À¨ª3-D_¡Á¨º¨ª3__"/>
      <sheetName val="__¡À¡§-¡À¨ª4-_¡ê¨¤_¨ª3__"/>
      <sheetName val="¡§-¡À¨ª5-_¡À1¡è_¨´¡À_D__¡é¨ª3__"/>
      <sheetName val="6-2_¡¤_¡Á¡§¨°¦Ì¨¨__¡ÀD__¡é¨ª3__"/>
      <sheetName val="__¡À¡§-¡À¨ª7-¨¤¨ª__1¡è¨ª3__"/>
      <sheetName val="À¨ª8-1¡è¨¦__¡é¨°a¨ªa¨º_1¨º¨ª3__"/>
      <sheetName val="§-¡À¨ª9-¨®_1¡è_¨´¨°¨¦¨º__t¨ª3__"/>
      <sheetName val="_¦Ì_¡Â"/>
      <sheetName val="_¨²¨¢_"/>
      <sheetName val="12_¨ª"/>
      <sheetName val="¡ä¨´_¨²___¡¥"/>
      <sheetName val="___¡¥"/>
      <sheetName val="¡Á¨¹¡À¨ª"/>
      <sheetName val="_¨®¨°¦Ì¡À¨ª¨°_"/>
      <sheetName val="应收票据(关联方)"/>
      <sheetName val="00000ppy"/>
      <sheetName val="eqpmad2"/>
      <sheetName val="#REF!"/>
      <sheetName val="G.1R-Shou COP G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苗木品名表"/>
      <sheetName val="工程造价汇总表"/>
      <sheetName val="1.1软景"/>
      <sheetName val="1.2硬景"/>
      <sheetName val="1.3水电"/>
      <sheetName val="辅助表  软景-栽植费"/>
      <sheetName val="辅助表  软景 挖取甲供苗木单价"/>
      <sheetName val="2措施项目"/>
      <sheetName val="3其他项目"/>
      <sheetName val="硬景主要材料配置"/>
      <sheetName val="零星工作清单计价表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  <sheetName val="Financ__Overview"/>
      <sheetName val="Sheet1"/>
      <sheetName val="Sheet2"/>
      <sheetName val="2002年3月份"/>
      <sheetName val="2004年4月份"/>
      <sheetName val="Sheet3"/>
      <sheetName val="XL4Poppy"/>
      <sheetName val="仓储"/>
      <sheetName val="_REF!"/>
      <sheetName val="Financ_ Overview"/>
      <sheetName val="企业表一"/>
      <sheetName val="M-5A"/>
      <sheetName val="POWER ASSUMPTIONS"/>
      <sheetName val="2002Äê3ÔÂ·Ý"/>
      <sheetName val="2004Äê4ÔÂ·Ý"/>
      <sheetName val="²Ö´¢"/>
      <sheetName val="ÆóÒµ±íÒ»"/>
      <sheetName val="2002_¨º3__¡¤Y"/>
      <sheetName val="2004_¨º4__¡¤Y"/>
      <sheetName val="2_¡ä¡é"/>
      <sheetName val="_¨®¨°¦Ì¡À¨ª¨°_"/>
      <sheetName val="eqpmad2"/>
      <sheetName val="B"/>
      <sheetName val="#REF!"/>
      <sheetName val="List"/>
      <sheetName val="G.1R-Shou COP Gf"/>
      <sheetName val="科目表 "/>
      <sheetName val="合同卡片"/>
      <sheetName val="电视监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3BS 型套房"/>
      <sheetName val="00000ppy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SW-TEO"/>
      <sheetName val="8"/>
      <sheetName val="材料"/>
      <sheetName val="Toolbox"/>
      <sheetName val="G.1R-Shou COP Gf"/>
      <sheetName val="Combo"/>
      <sheetName val="Data2"/>
      <sheetName val="Financ. Overview"/>
      <sheetName val="3"/>
      <sheetName val="2"/>
      <sheetName val="6"/>
      <sheetName val="面积合计（藏）"/>
      <sheetName val="7"/>
      <sheetName val="4"/>
      <sheetName val="投标材料清单 "/>
      <sheetName val="5"/>
      <sheetName val="1"/>
      <sheetName val="Sheet2"/>
      <sheetName val="图表1"/>
      <sheetName val="Sheet3"/>
      <sheetName val="XL4Poppy"/>
      <sheetName val="Sheet1"/>
      <sheetName val="2002年3月份"/>
      <sheetName val="2004年4月份"/>
      <sheetName val="Menu"/>
      <sheetName val="表1(汇总）"/>
      <sheetName val="表1 质管部(14)"/>
      <sheetName val="表1财务部(16) "/>
      <sheetName val="表1行政部(16)"/>
      <sheetName val="表1采购部(3)"/>
      <sheetName val="表1设备部(9)"/>
      <sheetName val="表1生产部(7)"/>
      <sheetName val="总经办"/>
      <sheetName val="表2"/>
      <sheetName val="Calendar"/>
      <sheetName val="表1"/>
      <sheetName val="表3"/>
      <sheetName val="表4"/>
      <sheetName val="表5"/>
      <sheetName val="表6"/>
      <sheetName val="表7"/>
      <sheetName val="表8"/>
      <sheetName val="表9"/>
      <sheetName val="表10"/>
      <sheetName val="表11"/>
      <sheetName val="表12"/>
      <sheetName val="表13"/>
      <sheetName val="表14"/>
      <sheetName val="表1A"/>
      <sheetName val="表1B"/>
      <sheetName val="表1C"/>
      <sheetName val="表4A"/>
      <sheetName val="表4B"/>
      <sheetName val="表4C"/>
      <sheetName val="表5A"/>
      <sheetName val="表5B"/>
      <sheetName val="表5C"/>
      <sheetName val="表15"/>
      <sheetName val="表16"/>
      <sheetName val="表17"/>
      <sheetName val="表18"/>
      <sheetName val="表19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汇总表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_REF!"/>
      <sheetName val="Me舼u"/>
      <sheetName val="13.65度沈ᘳ"/>
      <sheetName val="7月收入预算明细"/>
      <sheetName val="7月支出预算明细 "/>
      <sheetName val="8月收入预算明细"/>
      <sheetName val="8月支出预算明细"/>
      <sheetName val="9月收入预算明细"/>
      <sheetName val="9月支出预算明细"/>
      <sheetName val="Open"/>
      <sheetName val="Í¼±í1"/>
      <sheetName val="2002Äê3ÔÂ·Ý"/>
      <sheetName val="2004Äê4ÔÂ·Ý"/>
      <sheetName val="±í1(»ã×Ü£©"/>
      <sheetName val="±í1 ÖÊ¹Ü²¿(14)"/>
      <sheetName val="±í1²ÆÎñ²¿(16) "/>
      <sheetName val="±í1ÐÐÕþ²¿(16)"/>
      <sheetName val="±í1²É¹º²¿(3)"/>
      <sheetName val="±í1Éè±¸²¿(9)"/>
      <sheetName val="±í1Éú²ú²¿(7)"/>
      <sheetName val="×Ü¾­°ì"/>
      <sheetName val="±í2"/>
      <sheetName val="±í1"/>
      <sheetName val="±í3"/>
      <sheetName val="±í4"/>
      <sheetName val="±í5"/>
      <sheetName val="±í6"/>
      <sheetName val="±í7"/>
      <sheetName val="±í8"/>
      <sheetName val="±í9"/>
      <sheetName val="±í10"/>
      <sheetName val="±í11"/>
      <sheetName val="±í12"/>
      <sheetName val="±í13"/>
      <sheetName val="±í14"/>
      <sheetName val="±í1A"/>
      <sheetName val="±í1B"/>
      <sheetName val="±í1C"/>
      <sheetName val="±í4A"/>
      <sheetName val="±í4B"/>
      <sheetName val="±í4C"/>
      <sheetName val="±í5A"/>
      <sheetName val="±í5B"/>
      <sheetName val="±í5C"/>
      <sheetName val="±í15"/>
      <sheetName val="±í16"/>
      <sheetName val="±í17"/>
      <sheetName val="±í18"/>
      <sheetName val="±í19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MeÅ|u"/>
      <sheetName val="13.65¶ÈÉò_"/>
      <sheetName val="¨ª_¡À¨ª1"/>
      <sheetName val="2002_¨º3__¡¤Y"/>
      <sheetName val="2004_¨º4__¡¤Y"/>
      <sheetName val="¡À¨ª1(__¡Á¨¹¡ê_"/>
      <sheetName val="¡À¨ª1 _¨º1¨¹2_(14)"/>
      <sheetName val="¡À¨ª12___2_(16) "/>
      <sheetName val="¡À¨ª1DD_t2_(16)"/>
      <sheetName val="¡À¨ª12¨¦1o2_(3)"/>
      <sheetName val="¡À¨ª1¨¦¨¨¡À_2_(9)"/>
      <sheetName val="¡À¨ª1¨¦¨²2¨²2_(7)"/>
      <sheetName val="¡Á¨¹_-¡ã¨¬"/>
      <sheetName val="¡À¨ª2"/>
      <sheetName val="¡À¨ª1"/>
      <sheetName val="¡À¨ª3"/>
      <sheetName val="¡À¨ª4"/>
      <sheetName val="¡À¨ª5"/>
      <sheetName val="¡À¨ª6"/>
      <sheetName val="¡À¨ª7"/>
      <sheetName val="¡À¨ª8"/>
      <sheetName val="¡À¨ª9"/>
      <sheetName val="¡À¨ª10"/>
      <sheetName val="¡À¨ª11"/>
      <sheetName val="¡À¨ª12"/>
      <sheetName val="¡À¨ª13"/>
      <sheetName val="¡À¨ª14"/>
      <sheetName val="¡À¨ª1A"/>
      <sheetName val="¡À¨ª1B"/>
      <sheetName val="¡À¨ª1C"/>
      <sheetName val="¡À¨ª4A"/>
      <sheetName val="¡À¨ª4B"/>
      <sheetName val="¡À¨ª4C"/>
      <sheetName val="¡À¨ª5A"/>
      <sheetName val="¡À¨ª5B"/>
      <sheetName val="¡À¨ª5C"/>
      <sheetName val="¡À¨ª15"/>
      <sheetName val="¡À¨ª16"/>
      <sheetName val="¡À¨ª17"/>
      <sheetName val="¡À¨ª18"/>
      <sheetName val="¡À¨ª19"/>
      <sheetName val="¡À__¨²¡¤¡é¨¦¨²"/>
      <sheetName val="11_¨¨_a¦Ì¡è"/>
      <sheetName val="13_¨¨___¡§"/>
      <sheetName val="13_¨¨¡¤___¡À¨ª"/>
      <sheetName val="13.65_¨¨___¡§"/>
      <sheetName val="13.6___¡§¡¤___¡À¨ª"/>
      <sheetName val="13.65_¨¨¨¦¨°__"/>
      <sheetName val="13.65¨¦¨°__¡¤___¡À¨ª"/>
      <sheetName val="11_¨¨_¨¦__"/>
      <sheetName val="_¨ª_¨¬1y__¡¤___"/>
      <sheetName val="D___¡¤___¡À¨ª"/>
      <sheetName val="_e_¨¬_o__¦Ì_"/>
      <sheetName val="_e_¨¬_¨®__"/>
      <sheetName val="__¡Á¨¹¡À¨ª"/>
      <sheetName val="_o__¦Ì_¡À_¡¤Y "/>
      <sheetName val="10.5_¨¨3¨¦¡À_¡À¨ª"/>
      <sheetName val="11_¨¨__3¨¦¡À_¡À¨ª"/>
      <sheetName val="11_¨¨__¨¬_3¨¦¡À_¡À¨ª"/>
      <sheetName val="___¡§_¨¦3¨¦¡À_¡À¨ª"/>
      <sheetName val="_a¦Ì¡è3¨¦¡À_¡À¨ª"/>
      <sheetName val="11_¨¨¨¦¨°___¨º3¨¦¡À_¡À¨ª"/>
      <sheetName val="___¡¤_¡§¨¢_"/>
      <sheetName val="___¡¤_o__¦Ì_"/>
      <sheetName val="___¡¤____¨¦¨¬¡À¨º"/>
      <sheetName val="___¡§¡¤___¡À¨ª"/>
      <sheetName val="___¡§_¨¦¡¤___¡À¨ª"/>
      <sheetName val="¨¦¨°___¨º¡¤___¡À¨ª"/>
      <sheetName val="_a¦Ì¡è¡¤___"/>
      <sheetName val="¨ª¡ã__15L"/>
      <sheetName val="¨ª¡ã__20L"/>
      <sheetName val="¨ª¡ã__30L"/>
      <sheetName val="¨ª¡ã__10L"/>
      <sheetName val="¨ª¡ã__5L"/>
      <sheetName val="¨ª¡ã__20L (__) "/>
      <sheetName val="¨ª¡ã__30L (__)  "/>
      <sheetName val="¨ª¡ã__15L(_a¡ê_"/>
      <sheetName val="¨ª¡ã__20L¡ê¡§_a¡ê_"/>
      <sheetName val="¨ª¡ã__30L¡ê¡§_a¡ê_"/>
      <sheetName val="¨ª¡ã__20L(___¡§_¨¦¡ê_"/>
      <sheetName val="Me_|u"/>
      <sheetName val="13.65_¨¨¨¦¨°_"/>
      <sheetName val="12.31"/>
      <sheetName val="单位库"/>
      <sheetName val="POWER ASSUMPTIONS"/>
      <sheetName val="eqpmad2"/>
      <sheetName val="付款进度表"/>
      <sheetName val="科目列表"/>
      <sheetName val="   合同台账  "/>
      <sheetName val="无合同工程及销费"/>
      <sheetName val="材料单价表"/>
      <sheetName val="单价表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  <sheetName val="3"/>
      <sheetName val="一分厂产量预算"/>
      <sheetName val="二分厂产量预量"/>
      <sheetName val="2003年采购数量合计"/>
      <sheetName val="2003年采购单价"/>
      <sheetName val="Sheet6"/>
      <sheetName val="Sheet5"/>
      <sheetName val="Sheet4"/>
      <sheetName val="产量合计"/>
      <sheetName val="酒液成本"/>
      <sheetName val="包装成本"/>
      <sheetName val="品牌酒液"/>
      <sheetName val="品牌成本"/>
      <sheetName val="品牌单位成本"/>
      <sheetName val="Menu"/>
      <sheetName val="表1(汇总）"/>
      <sheetName val="表1 质管部(14)"/>
      <sheetName val="表1财务部(16) "/>
      <sheetName val="表1行政部(16)"/>
      <sheetName val="表1采购部(3)"/>
      <sheetName val="表1设备部(9)"/>
      <sheetName val="表1生产部(7)"/>
      <sheetName val="总经办"/>
      <sheetName val="表2"/>
      <sheetName val="Calendar"/>
      <sheetName val="预算底稿"/>
      <sheetName val="管理费用预算"/>
      <sheetName val="固定生产成本预算"/>
      <sheetName val="表1"/>
      <sheetName val="表3"/>
      <sheetName val="表4"/>
      <sheetName val="表5"/>
      <sheetName val="表6"/>
      <sheetName val="表7"/>
      <sheetName val="表8"/>
      <sheetName val="表9"/>
      <sheetName val="表10"/>
      <sheetName val="表11"/>
      <sheetName val="表12"/>
      <sheetName val="表13"/>
      <sheetName val="表14"/>
      <sheetName val="仓储"/>
      <sheetName val="维修"/>
      <sheetName val="蒸汽"/>
      <sheetName val="供电"/>
      <sheetName val="污水"/>
      <sheetName val=" 能源"/>
      <sheetName val="供水"/>
      <sheetName val="空压"/>
      <sheetName val="制泠"/>
      <sheetName val="二氧化碳"/>
      <sheetName val="酿造"/>
      <sheetName val="包一"/>
      <sheetName val="包二"/>
      <sheetName val="包三"/>
      <sheetName val="总公司"/>
      <sheetName val="绿叶24"/>
      <sheetName val="绿叶12"/>
      <sheetName val="绿叶10"/>
      <sheetName val="清爽绿叶24"/>
      <sheetName val="清爽绿叶12"/>
      <sheetName val="散扎酒"/>
      <sheetName val="单位成本"/>
      <sheetName val="⬫⬫礫剑干啤（累"/>
      <sheetName val="汇总区域损益表"/>
      <sheetName val="区域损益表(攀)"/>
      <sheetName val="区域损益表(西昌"/>
      <sheetName val="分销分析表（西昌）"/>
      <sheetName val="分销分析表(攀)"/>
      <sheetName val="分销分析表 (汇总)"/>
      <sheetName val="销售分析表"/>
      <sheetName val="销售分析表(攀)"/>
      <sheetName val="销售分析表 (汇总)"/>
      <sheetName val="品牌分析表（西昌）"/>
      <sheetName val="品牌分析表(攀)"/>
      <sheetName val="品牌分析表(汇总)"/>
      <sheetName val="XL4Poppy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汇总表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雪花分配表 "/>
      <sheetName val="桶酒8L"/>
      <sheetName val="沈阳鲜分配表  "/>
      <sheetName val="桶酒20L(沈阳鲜）   "/>
      <sheetName val="桶酒15L(沈阳鲜）  "/>
      <sheetName val="Instructions"/>
      <sheetName val="表0"/>
      <sheetName val="表0分析1表"/>
      <sheetName val="表0分析2表"/>
      <sheetName val="Check"/>
      <sheetName val="Dept"/>
      <sheetName val="其他财务信息表"/>
      <sheetName val="表1分析"/>
      <sheetName val="表2分析"/>
      <sheetName val="表3分析"/>
      <sheetName val="表4分析"/>
      <sheetName val="表5分析"/>
      <sheetName val="表6分析"/>
      <sheetName val="表7分析"/>
      <sheetName val="表8分析"/>
      <sheetName val="表9分析"/>
      <sheetName val="表10分析"/>
      <sheetName val="表11分析"/>
      <sheetName val="表12分析"/>
      <sheetName val="表13分析"/>
      <sheetName val="表14分析"/>
      <sheetName val="表15"/>
      <sheetName val="表15分析"/>
      <sheetName val="分销-三年"/>
      <sheetName val="分销预算底稿"/>
      <sheetName val="分销-2003"/>
      <sheetName val="分销-年度"/>
      <sheetName val="千升费用比较表"/>
      <sheetName val="预算项目说明"/>
      <sheetName val="附表-运费"/>
      <sheetName val="附表-仓储"/>
      <sheetName val="附表-修理"/>
      <sheetName val="附表-机物料"/>
      <sheetName val="附表-劳务费"/>
      <sheetName val="00000000"/>
      <sheetName val="10000000"/>
      <sheetName val="Backup of Backup of LINDA LISTO"/>
      <sheetName val="季报-表1-人数统计"/>
      <sheetName val="季报-表5-员工基本信息统计"/>
      <sheetName val="Ò»·Ö³§²úÁ¿Ô¤Ëã"/>
      <sheetName val="¶þ·Ö³§²úÁ¿Ô¤Á¿"/>
      <sheetName val="2003Äê²É¹ºÊýÁ¿ºÏ¼Æ"/>
      <sheetName val="2003Äê²É¹ºµ¥¼Û"/>
      <sheetName val="²úÁ¿ºÏ¼Æ"/>
      <sheetName val="¾ÆÒº³É±¾"/>
      <sheetName val="°ü×°³É±¾"/>
      <sheetName val="Æ·ÅÆ¾ÆÒº"/>
      <sheetName val="Æ·ÅÆ³É±¾"/>
      <sheetName val="Æ·ÅÆµ¥Î»³É±¾"/>
      <sheetName val="±í1(»ã×Ü£©"/>
      <sheetName val="±í1 ÖÊ¹Ü²¿(14)"/>
      <sheetName val="±í1²ÆÎñ²¿(16) "/>
      <sheetName val="±í1ÐÐÕþ²¿(16)"/>
      <sheetName val="±í1²É¹º²¿(3)"/>
      <sheetName val="±í1Éè±¸²¿(9)"/>
      <sheetName val="±í1Éú²ú²¿(7)"/>
      <sheetName val="×Ü¾­°ì"/>
      <sheetName val="±í2"/>
      <sheetName val="Ô¤Ëãµ×¸å"/>
      <sheetName val="¹ÜÀí·ÑÓÃÔ¤Ëã"/>
      <sheetName val="¹Ì¶¨Éú²ú³É±¾Ô¤Ëã"/>
      <sheetName val="±í1"/>
      <sheetName val="±í3"/>
      <sheetName val="±í4"/>
      <sheetName val="±í5"/>
      <sheetName val="±í6"/>
      <sheetName val="±í7"/>
      <sheetName val="±í8"/>
      <sheetName val="±í9"/>
      <sheetName val="±í10"/>
      <sheetName val="±í11"/>
      <sheetName val="±í12"/>
      <sheetName val="±í13"/>
      <sheetName val="±í14"/>
      <sheetName val="²Ö´¢"/>
      <sheetName val="Î¬ÐÞ"/>
      <sheetName val="ÕôÆû"/>
      <sheetName val="¹©µç"/>
      <sheetName val="ÎÛË®"/>
      <sheetName val=" ÄÜÔ´"/>
      <sheetName val="¹©Ë®"/>
      <sheetName val="¿ÕÑ¹"/>
      <sheetName val="ÖÆãö"/>
      <sheetName val="¶þÑõ»¯Ì¼"/>
      <sheetName val="ÄðÔì"/>
      <sheetName val="°üÒ»"/>
      <sheetName val="°ü¶þ"/>
      <sheetName val="°üÈý"/>
      <sheetName val="×Ü¹«Ë¾"/>
      <sheetName val="ÂÌÒ¶24"/>
      <sheetName val="ÂÌÒ¶12"/>
      <sheetName val="ÂÌÒ¶10"/>
      <sheetName val="ÇåË¬ÂÌÒ¶24"/>
      <sheetName val="ÇåË¬ÂÌÒ¶12"/>
      <sheetName val="É¢Ôú¾Æ"/>
      <sheetName val="µ¥Î»³É±¾"/>
      <sheetName val="__µ_½£¸ÉÆ¡£¨ÀÛ"/>
      <sheetName val="»ã×ÜÇøÓòËðÒæ±í"/>
      <sheetName val="ÇøÓòËðÒæ±í(ÅÊ)"/>
      <sheetName val="ÇøÓòËðÒæ±í(Î÷²ý"/>
      <sheetName val="·ÖÏú·ÖÎö±í£¨Î÷²ý£©"/>
      <sheetName val="·ÖÏú·ÖÎö±í(ÅÊ)"/>
      <sheetName val="·ÖÏú·ÖÎö±í (»ã×Ü)"/>
      <sheetName val="ÏúÊÛ·ÖÎö±í"/>
      <sheetName val="ÏúÊÛ·ÖÎö±í(ÅÊ)"/>
      <sheetName val="ÏúÊÛ·ÖÎö±í (»ã×Ü)"/>
      <sheetName val="Æ·ÅÆ·ÖÎö±í£¨Î÷²ý£©"/>
      <sheetName val="Æ·ÅÆ·ÖÎö±í(ÅÊ)"/>
      <sheetName val="Æ·ÅÆ·ÖÎö±í(»ã×Ü)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Ñ©»¨·ÖÅä±í "/>
      <sheetName val="Í°¾Æ8L"/>
      <sheetName val="ÉòÑôÏÊ·ÖÅä±í  "/>
      <sheetName val="Í°¾Æ20L(ÉòÑôÏÊ£©   "/>
      <sheetName val="Í°¾Æ15L(ÉòÑôÏÊ£©  "/>
      <sheetName val="±í0"/>
      <sheetName val="±í0·ÖÎö1±í"/>
      <sheetName val="±í0·ÖÎö2±í"/>
      <sheetName val="ÆäËû²ÆÎñÐÅÏ¢±í"/>
      <sheetName val="±í1·ÖÎö"/>
      <sheetName val="±í2·ÖÎö"/>
      <sheetName val="±í3·ÖÎö"/>
      <sheetName val="±í4·ÖÎö"/>
      <sheetName val="±í5·ÖÎö"/>
      <sheetName val="±í6·ÖÎö"/>
      <sheetName val="±í7·ÖÎö"/>
      <sheetName val="±í8·ÖÎö"/>
      <sheetName val="±í9·ÖÎö"/>
      <sheetName val="±í10·ÖÎö"/>
      <sheetName val="±í11·ÖÎö"/>
      <sheetName val="±í12·ÖÎö"/>
      <sheetName val="±í13·ÖÎö"/>
      <sheetName val="±í14·ÖÎö"/>
      <sheetName val="±í15"/>
      <sheetName val="±í15·ÖÎö"/>
      <sheetName val="·ÖÏú-ÈýÄê"/>
      <sheetName val="·ÖÏúÔ¤Ëãµ×¸å"/>
      <sheetName val="·ÖÏú-2003"/>
      <sheetName val="·ÖÏú-Äê¶È"/>
      <sheetName val="Ç§Éý·ÑÓÃ±È½Ï±í"/>
      <sheetName val="Ô¤ËãÏîÄ¿ËµÃ÷"/>
      <sheetName val="¸½±í-ÔË·Ñ"/>
      <sheetName val="¸½±í-²Ö´¢"/>
      <sheetName val="¸½±í-ÐÞÀí"/>
      <sheetName val="¸½±í-»úÎïÁÏ"/>
      <sheetName val="¸½±í-ÀÍÎñ·Ñ"/>
      <sheetName val="¼¾±¨-±í1-ÈËÊýÍ³¼Æ"/>
      <sheetName val="¼¾±¨-±í5-Ô±¹¤»ù±¾ÐÅÏ¢Í³¼Æ"/>
      <sheetName val="¨°_¡¤_3¡ì2¨²¨¢__¡è__"/>
      <sheetName val="_t¡¤_3¡ì2¨²¨¢__¡è¨¢_"/>
      <sheetName val="2003_¨º2¨¦1o¨ºy¨¢_o___"/>
      <sheetName val="2003_¨º2¨¦1o¦Ì£¤__"/>
      <sheetName val="2¨²¨¢_o___"/>
      <sheetName val="__¨°o3¨¦¡À_"/>
      <sheetName val="¡ã¨¹¡Á¡ã3¨¦¡À_"/>
      <sheetName val="_¡¤____¨°o"/>
      <sheetName val="_¡¤__3¨¦¡À_"/>
      <sheetName val="_¡¤__¦Ì£¤__3¨¦¡À_"/>
      <sheetName val="¡À¨ª1(__¡Á¨¹¡ê_"/>
      <sheetName val="¡À¨ª1 _¨º1¨¹2_(14)"/>
      <sheetName val="¡À¨ª12___2_(16) "/>
      <sheetName val="¡À¨ª1DD_t2_(16)"/>
      <sheetName val="¡À¨ª12¨¦1o2_(3)"/>
      <sheetName val="¡À¨ª1¨¦¨¨¡À_2_(9)"/>
      <sheetName val="¡À¨ª1¨¦¨²2¨²2_(7)"/>
      <sheetName val="¡Á¨¹_-¡ã¨¬"/>
      <sheetName val="¡À¨ª2"/>
      <sheetName val="_¡è__¦Ì¡Á__"/>
      <sheetName val="1¨¹¨¤¨ª¡¤_¨®__¡è__"/>
      <sheetName val="1¨¬_¡§¨¦¨²2¨²3¨¦¡À__¡è__"/>
      <sheetName val="¡À¨ª1"/>
      <sheetName val="¡À¨ª3"/>
      <sheetName val="¡À¨ª4"/>
      <sheetName val="¡À¨ª5"/>
      <sheetName val="¡À¨ª6"/>
      <sheetName val="¡À¨ª7"/>
      <sheetName val="¡À¨ª8"/>
      <sheetName val="¡À¨ª9"/>
      <sheetName val="¡À¨ª10"/>
      <sheetName val="¡À¨ª11"/>
      <sheetName val="¡À¨ª12"/>
      <sheetName val="¡À¨ª13"/>
      <sheetName val="¡À¨ª14"/>
      <sheetName val="2_¡ä¡é"/>
      <sheetName val="__DT"/>
      <sheetName val="____"/>
      <sheetName val="1_¦Ì_"/>
      <sheetName val=" _¨¹_¡ä"/>
      <sheetName val="1___"/>
      <sheetName val="___1"/>
      <sheetName val="_t___¡¥¨¬_"/>
      <sheetName val="_e_¨¬"/>
      <sheetName val="¡ã¨¹¨°_"/>
      <sheetName val="¡ã¨¹_t"/>
      <sheetName val="¡ã¨¹¨¨y"/>
      <sheetName val="¡Á¨¹1___"/>
      <sheetName val="_¨¬¨°_24"/>
      <sheetName val="_¨¬¨°_12"/>
      <sheetName val="_¨¬¨°_10"/>
      <sheetName val="_____¨¬¨°_24"/>
      <sheetName val="_____¨¬¨°_12"/>
      <sheetName val="¨¦¡é_¨²__"/>
      <sheetName val="¦Ì£¤__3¨¦¡À_"/>
      <sheetName val="__¦Ì__¡ê_¨¦__¡ê¡§¨¤_"/>
      <sheetName val="__¡Á¨¹__¨®¨°_e¨°_¡À¨ª"/>
      <sheetName val="__¨®¨°_e¨°_¡À¨ª(_¨º)"/>
      <sheetName val="__¨®¨°_e¨°_¡À¨ª(_¡Â2y"/>
      <sheetName val="¡¤__¨²¡¤___¡À¨ª¡ê¡§_¡Â2y¡ê_"/>
      <sheetName val="¡¤__¨²¡¤___¡À¨ª(_¨º)"/>
      <sheetName val="¡¤__¨²¡¤___¡À¨ª (__¡Á¨¹)"/>
      <sheetName val="_¨²¨º_¡¤___¡À¨ª"/>
      <sheetName val="_¨²¨º_¡¤___¡À¨ª(_¨º)"/>
      <sheetName val="_¨²¨º_¡¤___¡À¨ª (__¡Á¨¹)"/>
      <sheetName val="_¡¤__¡¤___¡À¨ª¡ê¡§_¡Â2y¡ê_"/>
      <sheetName val="_¡¤__¡¤___¡À¨ª(_¨º)"/>
      <sheetName val="_¡¤__¡¤___¡À¨ª(__¡Á¨¹)"/>
      <sheetName val="¡À__¨²¡¤¡é¨¦¨²"/>
      <sheetName val="11_¨¨_a¦Ì¡è"/>
      <sheetName val="13_¨¨___¡§"/>
      <sheetName val="13_¨¨¡¤___¡À¨ª"/>
      <sheetName val="13.65_¨¨___¡§"/>
      <sheetName val="13.6___¡§¡¤___¡À¨ª"/>
      <sheetName val="13.65_¨¨¨¦¨°__"/>
      <sheetName val="13.65¨¦¨°__¡¤___¡À¨ª"/>
      <sheetName val="11_¨¨_¨¦__"/>
      <sheetName val="_¨ª_¨¬1y__¡¤___"/>
      <sheetName val="D___¡¤___¡À¨ª"/>
      <sheetName val="_e_¨¬_o__¦Ì_"/>
      <sheetName val="_e_¨¬_¨®__"/>
      <sheetName val="__¡Á¨¹¡À¨ª"/>
      <sheetName val="_o__¦Ì_¡À_¡¤Y "/>
      <sheetName val="10.5_¨¨3¨¦¡À_¡À¨ª"/>
      <sheetName val="11_¨¨__3¨¦¡À_¡À¨ª"/>
      <sheetName val="11_¨¨__¨¬_3¨¦¡À_¡À¨ª"/>
      <sheetName val="___¡§_¨¦3¨¦¡À_¡À¨ª"/>
      <sheetName val="_a¦Ì¡è3¨¦¡À_¡À¨ª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  <sheetName val="UFPrn20020708110604"/>
      <sheetName val="现金流量表2"/>
      <sheetName val="现金流量表3"/>
      <sheetName val="00000000"/>
      <sheetName val="Sheet1"/>
      <sheetName val="Sheet2"/>
      <sheetName val="2002年3月份"/>
      <sheetName val="2004年4月份"/>
      <sheetName val="Sheet3"/>
      <sheetName val="XL4Poppy"/>
      <sheetName val="Menu"/>
      <sheetName val="表1(汇总）"/>
      <sheetName val="表1 质管部(14)"/>
      <sheetName val="表1财务部(16) "/>
      <sheetName val="表1行政部(16)"/>
      <sheetName val="表1采购部(3)"/>
      <sheetName val="表1设备部(9)"/>
      <sheetName val="表1生产部(7)"/>
      <sheetName val="总经办"/>
      <sheetName val="表2"/>
      <sheetName val="Calendar"/>
      <sheetName val="表1"/>
      <sheetName val="表3"/>
      <sheetName val="表4"/>
      <sheetName val="表5"/>
      <sheetName val="表6"/>
      <sheetName val="表7"/>
      <sheetName val="表8"/>
      <sheetName val="表9"/>
      <sheetName val="表10"/>
      <sheetName val="表11"/>
      <sheetName val="表12"/>
      <sheetName val="表13"/>
      <sheetName val="表14"/>
      <sheetName val="表14 -1"/>
      <sheetName val="表14 -2"/>
      <sheetName val="表15"/>
      <sheetName val="仓储"/>
      <sheetName val="维修"/>
      <sheetName val="蒸汽"/>
      <sheetName val="供电"/>
      <sheetName val="污水"/>
      <sheetName val=" 能源"/>
      <sheetName val="供水"/>
      <sheetName val="空压"/>
      <sheetName val="制泠"/>
      <sheetName val="二氧化碳"/>
      <sheetName val="酿造"/>
      <sheetName val="包一"/>
      <sheetName val="包二"/>
      <sheetName val="包三"/>
      <sheetName val="总公司"/>
      <sheetName val="绿叶24"/>
      <sheetName val="绿叶12"/>
      <sheetName val="绿叶10"/>
      <sheetName val="清爽绿叶24"/>
      <sheetName val="清爽绿叶12"/>
      <sheetName val="散扎酒"/>
      <sheetName val="单位成本"/>
      <sheetName val="⬫⬫礫剑干啤（累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汇总表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SW_TEO"/>
      <sheetName val="说明"/>
      <sheetName val="销量"/>
      <sheetName val="共享"/>
      <sheetName val="促销活动"/>
      <sheetName val="活动"/>
      <sheetName val="总表"/>
      <sheetName val="固定资产折旧测试"/>
      <sheetName val="Open"/>
      <sheetName val="__礫剑干啤（累"/>
      <sheetName val="Main"/>
      <sheetName val="ÏÖ½ðÁ÷Á¿±í2"/>
      <sheetName val="ÏÖ½ðÁ÷Á¿±í3"/>
      <sheetName val="2002Äê3ÔÂ·Ý"/>
      <sheetName val="2004Äê4ÔÂ·Ý"/>
      <sheetName val="±í1(»ã×Ü£©"/>
      <sheetName val="±í1 ÖÊ¹Ü²¿(14)"/>
      <sheetName val="±í1²ÆÎñ²¿(16) "/>
      <sheetName val="±í1ÐÐÕþ²¿(16)"/>
      <sheetName val="±í1²É¹º²¿(3)"/>
      <sheetName val="±í1Éè±¸²¿(9)"/>
      <sheetName val="±í1Éú²ú²¿(7)"/>
      <sheetName val="×Ü¾­°ì"/>
      <sheetName val="±í2"/>
      <sheetName val="±í1"/>
      <sheetName val="±í3"/>
      <sheetName val="±í4"/>
      <sheetName val="±í5"/>
      <sheetName val="±í6"/>
      <sheetName val="±í7"/>
      <sheetName val="±í8"/>
      <sheetName val="±í9"/>
      <sheetName val="±í10"/>
      <sheetName val="±í11"/>
      <sheetName val="±í12"/>
      <sheetName val="±í13"/>
      <sheetName val="±í14"/>
      <sheetName val="±í14 -1"/>
      <sheetName val="±í14 -2"/>
      <sheetName val="±í15"/>
      <sheetName val="²Ö´¢"/>
      <sheetName val="Î¬ÐÞ"/>
      <sheetName val="ÕôÆû"/>
      <sheetName val="¹©µç"/>
      <sheetName val="ÎÛË®"/>
      <sheetName val=" ÄÜÔ´"/>
      <sheetName val="¹©Ë®"/>
      <sheetName val="¿ÕÑ¹"/>
      <sheetName val="ÖÆãö"/>
      <sheetName val="¶þÑõ»¯Ì¼"/>
      <sheetName val="ÄðÔì"/>
      <sheetName val="°üÒ»"/>
      <sheetName val="°ü¶þ"/>
      <sheetName val="°üÈý"/>
      <sheetName val="×Ü¹«Ë¾"/>
      <sheetName val="ÂÌÒ¶24"/>
      <sheetName val="ÂÌÒ¶12"/>
      <sheetName val="ÂÌÒ¶10"/>
      <sheetName val="ÇåË¬ÂÌÒ¶24"/>
      <sheetName val="ÇåË¬ÂÌÒ¶12"/>
      <sheetName val="É¢Ôú¾Æ"/>
      <sheetName val="µ¥Î»³É±¾"/>
      <sheetName val="__µ_½£¸ÉÆ¡£¨ÀÛ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¹Ì¶¨×Ê²úÕÛ¾É²âÊÔ"/>
      <sheetName val="___e¨¢¡Â¨¢_¡À¨ª2"/>
      <sheetName val="___e¨¢¡Â¨¢_¡À¨ª3"/>
      <sheetName val="2002_¨º3__¡¤Y"/>
      <sheetName val="2004_¨º4__¡¤Y"/>
      <sheetName val="¡À¨ª1(__¡Á¨¹¡ê_"/>
      <sheetName val="¡À¨ª1 _¨º1¨¹2_(14)"/>
      <sheetName val="¡À¨ª12___2_(16) "/>
      <sheetName val="¡À¨ª1DD_t2_(16)"/>
      <sheetName val="¡À¨ª12¨¦1o2_(3)"/>
      <sheetName val="¡À¨ª1¨¦¨¨¡À_2_(9)"/>
      <sheetName val="¡À¨ª1¨¦¨²2¨²2_(7)"/>
      <sheetName val="¡Á¨¹_-¡ã¨¬"/>
      <sheetName val="¡À¨ª2"/>
      <sheetName val="¡À¨ª1"/>
      <sheetName val="¡À¨ª3"/>
      <sheetName val="¡À¨ª4"/>
      <sheetName val="¡À¨ª5"/>
      <sheetName val="¡À¨ª6"/>
      <sheetName val="¡À¨ª7"/>
      <sheetName val="¡À¨ª8"/>
      <sheetName val="¡À¨ª9"/>
      <sheetName val="¡À¨ª10"/>
      <sheetName val="¡À¨ª11"/>
      <sheetName val="¡À¨ª12"/>
      <sheetName val="¡À¨ª13"/>
      <sheetName val="¡À¨ª14"/>
      <sheetName val="¡À¨ª14 -1"/>
      <sheetName val="¡À¨ª14 -2"/>
      <sheetName val="¡À¨ª15"/>
      <sheetName val="2_¡ä¡é"/>
      <sheetName val="__DT"/>
      <sheetName val="____"/>
      <sheetName val="1_¦Ì_"/>
      <sheetName val=" _¨¹_¡ä"/>
      <sheetName val="1___"/>
      <sheetName val="___1"/>
      <sheetName val="_t___¡¥¨¬_"/>
      <sheetName val="_e_¨¬"/>
      <sheetName val="¡ã¨¹¨°_"/>
      <sheetName val="¡ã¨¹_t"/>
      <sheetName val="¡ã¨¹¨¨y"/>
      <sheetName val="¡Á¨¹1___"/>
      <sheetName val="_¨¬¨°_24"/>
      <sheetName val="_¨¬¨°_12"/>
      <sheetName val="_¨¬¨°_10"/>
      <sheetName val="_____¨¬¨°_24"/>
      <sheetName val="_____¨¬¨°_12"/>
      <sheetName val="¨¦¡é_¨²__"/>
      <sheetName val="¦Ì£¤__3¨¦¡À_"/>
      <sheetName val="__¦Ì__¡ê_¨¦__¡ê¡§¨¤_"/>
      <sheetName val="¡À__¨²¡¤¡é¨¦¨²"/>
      <sheetName val="11_¨¨_a¦Ì¡è"/>
      <sheetName val="13_¨¨___¡§"/>
      <sheetName val="13_¨¨¡¤___¡À¨ª"/>
      <sheetName val="13.65_¨¨___¡§"/>
      <sheetName val="13.6___¡§¡¤___¡À¨ª"/>
      <sheetName val="13.65_¨¨¨¦¨°__"/>
      <sheetName val="13.65¨¦¨°__¡¤___¡À¨ª"/>
      <sheetName val="11_¨¨_¨¦__"/>
      <sheetName val="_¨ª_¨¬1y__¡¤___"/>
      <sheetName val="D___¡¤___¡À¨ª"/>
      <sheetName val="_e_¨¬_o__¦Ì_"/>
      <sheetName val="_e_¨¬_¨®__"/>
      <sheetName val="__¡Á¨¹¡À¨ª"/>
      <sheetName val="_o__¦Ì_¡À_¡¤Y "/>
      <sheetName val="10.5_¨¨3¨¦¡À_¡À¨ª"/>
      <sheetName val="11_¨¨__3¨¦¡À_¡À¨ª"/>
      <sheetName val="11_¨¨__¨¬_3¨¦¡À_¡À¨ª"/>
      <sheetName val="___¡§_¨¦3¨¦¡À_¡À¨ª"/>
      <sheetName val="_a¦Ì¡è3¨¦¡À_¡À¨ª"/>
      <sheetName val="11_¨¨¨¦¨°___¨º3¨¦¡À_¡À¨ª"/>
      <sheetName val="___¡¤_¡§¨¢_"/>
      <sheetName val="___¡¤_o__¦Ì_"/>
      <sheetName val="___¡¤____¨¦¨¬¡À¨º"/>
      <sheetName val="___¡§¡¤___¡À¨ª"/>
      <sheetName val="___¡§_¨¦¡¤___¡À¨ª"/>
      <sheetName val="¨¦¨°___¨º¡¤___¡À¨ª"/>
      <sheetName val="_a¦Ì¡è¡¤___"/>
      <sheetName val="¨ª¡ã__15L"/>
      <sheetName val="¨ª¡ã__20L"/>
      <sheetName val="¨ª¡ã__30L"/>
      <sheetName val="¨ª¡ã__10L"/>
      <sheetName val="¨ª¡ã__5L"/>
      <sheetName val="¨ª¡ã__20L (__) "/>
      <sheetName val="¨ª¡ã__30L (__)  "/>
      <sheetName val="¨ª¡ã__15L(_a¡ê_"/>
      <sheetName val="¨ª¡ã__20L¡ê¡§_a¡ê_"/>
      <sheetName val="¨ª¡ã__30L¡ê¡§_a¡ê_"/>
      <sheetName val="¨ª¡ã__20L(___¡§_¨¦¡ê_"/>
      <sheetName val="_¦Ì_¡Â"/>
      <sheetName val="_¨²¨¢_"/>
      <sheetName val="12_¨ª"/>
      <sheetName val="¡ä¨´_¨²___¡¥"/>
      <sheetName val="___¡¥"/>
      <sheetName val="¡Á¨¹¡À¨ª"/>
      <sheetName val="1¨¬_¡§¡Á¨º2¨²___¨¦2a¨º_"/>
      <sheetName val="Links"/>
      <sheetName val="Lead"/>
      <sheetName val="List"/>
      <sheetName val="G.1R-Shou COP Gf"/>
      <sheetName val="00000ppy"/>
      <sheetName val="eqpma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POWER ASSUMPTIONS"/>
      <sheetName val="8"/>
      <sheetName val="2"/>
      <sheetName val="6"/>
      <sheetName val="面积合计（藏）"/>
      <sheetName val="7"/>
      <sheetName val="3"/>
      <sheetName val="4"/>
      <sheetName val="投标材料清单 "/>
      <sheetName val="5"/>
      <sheetName val="1"/>
      <sheetName val="Open"/>
      <sheetName val="eqpmad2"/>
      <sheetName val="Combo"/>
      <sheetName val="Main"/>
      <sheetName val="G.1R-Shou COP Gf"/>
      <sheetName val="土建工程综合单价组价明细表"/>
      <sheetName val="土建工程综合单价表"/>
      <sheetName val="00000ppy"/>
      <sheetName val="Financ. Overview"/>
      <sheetName val="SW-TEO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  <sheetName val="Toolbox"/>
      <sheetName val="Menu"/>
      <sheetName val="表1"/>
      <sheetName val="表2"/>
      <sheetName val="表3"/>
      <sheetName val="表4"/>
      <sheetName val="冰啤500"/>
      <sheetName val="零点小麦"/>
      <sheetName val="零点520"/>
      <sheetName val="新鲜72"/>
      <sheetName val="绿喜宝"/>
      <sheetName val="特制雪花"/>
      <sheetName val="塑箱雪花"/>
      <sheetName val="塑箱淡爽"/>
      <sheetName val="10度捆白"/>
      <sheetName val="10度箱白"/>
      <sheetName val="10度箱爽"/>
      <sheetName val="一品圣泉"/>
      <sheetName val="表5"/>
      <sheetName val="区域合计"/>
      <sheetName val="零点品牌"/>
      <sheetName val="喜宝品牌"/>
      <sheetName val="雪花品牌"/>
      <sheetName val="圣泉及其他"/>
      <sheetName val="Calendar"/>
      <sheetName val="说明"/>
      <sheetName val="销量"/>
      <sheetName val="价格"/>
      <sheetName val="共享"/>
      <sheetName val="促销活动"/>
      <sheetName val="总表"/>
      <sheetName val="XL4Poppy"/>
      <sheetName val="G_1R_Shou COP Gf"/>
      <sheetName val="±í1"/>
      <sheetName val="±í2"/>
      <sheetName val="±í3"/>
      <sheetName val="±í4"/>
      <sheetName val="±ùÆ¡500"/>
      <sheetName val="ÁãµãÐ¡Âó"/>
      <sheetName val="Áãµã520"/>
      <sheetName val="ÐÂÏÊ72"/>
      <sheetName val="ÂÌÏ²±¦"/>
      <sheetName val="ÌØÖÆÑ©»¨"/>
      <sheetName val="ËÜÏäÑ©»¨"/>
      <sheetName val="ËÜÏäµ­Ë¬"/>
      <sheetName val="10¶ÈÀ¦°×"/>
      <sheetName val="10¶ÈÏä°×"/>
      <sheetName val="10¶ÈÏäË¬"/>
      <sheetName val="Ò»Æ·Ê¥Èª"/>
      <sheetName val="±í5"/>
      <sheetName val="ÇøÓòºÏ¼Æ"/>
      <sheetName val="ÁãµãÆ·ÅÆ"/>
      <sheetName val="Ï²±¦Æ·ÅÆ"/>
      <sheetName val="Ñ©»¨Æ·ÅÆ"/>
      <sheetName val="Ê¥Èª¼°ÆäËû"/>
      <sheetName val="ËµÃ÷"/>
      <sheetName val="ÏúÁ¿"/>
      <sheetName val="¼Û¸ñ"/>
      <sheetName val="¹²Ïí"/>
      <sheetName val="´ÙÏú»î¶¯"/>
      <sheetName val="×Ü±í"/>
      <sheetName val="¡À¨ª1"/>
      <sheetName val="¡À¨ª2"/>
      <sheetName val="¡À¨ª3"/>
      <sheetName val="¡À¨ª4"/>
      <sheetName val="¡À¨´__500"/>
      <sheetName val="¨¢_¦Ì_D__¨®"/>
      <sheetName val="¨¢_¦Ì_520"/>
      <sheetName val="D__¨º72"/>
      <sheetName val="_¨¬_2¡À|"/>
      <sheetName val="¨¬______¡§"/>
      <sheetName val="_¨¹_____¡§"/>
      <sheetName val="_¨¹__¦Ì-__"/>
      <sheetName val="10_¨¨¨¤|¡ã¡Á"/>
      <sheetName val="10_¨¨__¡ã¡Á"/>
      <sheetName val="10_¨¨____"/>
      <sheetName val="¨°__¡¤¨º£¤¨¨a"/>
      <sheetName val="¡À¨ª5"/>
      <sheetName val="__¨®¨°o___"/>
      <sheetName val="¨¢_¦Ì__¡¤__"/>
      <sheetName val="_2¡À|_¡¤__"/>
      <sheetName val="___¡§_¡¤__"/>
      <sheetName val="¨º£¤¨¨a_¡ã____"/>
      <sheetName val="_¦Ì_¡Â"/>
      <sheetName val="_¨²¨¢_"/>
      <sheetName val="____"/>
      <sheetName val="12_¨ª"/>
      <sheetName val="¡ä¨´_¨²___¡¥"/>
      <sheetName val="¡Á¨¹¡À¨ª"/>
      <sheetName val="GP analysis Per month"/>
      <sheetName val="Sales breakdown "/>
      <sheetName val="MA Adj. Test"/>
      <sheetName val="财务费用"/>
      <sheetName val="资产负债表及损益表"/>
      <sheetName val="重要内部交易"/>
      <sheetName val="管理费用"/>
      <sheetName val="目录"/>
      <sheetName val="制造费用"/>
      <sheetName val="营业费用"/>
      <sheetName val="单位库"/>
      <sheetName val="Main"/>
      <sheetName val="Financ. Overview"/>
      <sheetName val="#REF!"/>
      <sheetName val="POWER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  <sheetName val="POWER ASSUMP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view="pageBreakPreview" zoomScaleNormal="100" zoomScaleSheetLayoutView="100" topLeftCell="A7" workbookViewId="0">
      <selection activeCell="M10" sqref="M10"/>
    </sheetView>
  </sheetViews>
  <sheetFormatPr defaultColWidth="9" defaultRowHeight="13.5" customHeight="1"/>
  <cols>
    <col min="1" max="5" width="7.75" customWidth="1"/>
    <col min="6" max="6" width="15.8916666666667" customWidth="1"/>
    <col min="7" max="10" width="7.75" customWidth="1"/>
  </cols>
  <sheetData>
    <row r="1" ht="74" customHeight="1"/>
    <row r="2" ht="42" customHeight="1" spans="1:10">
      <c r="A2" s="141" t="s">
        <v>0</v>
      </c>
      <c r="B2" s="141"/>
      <c r="C2" s="141"/>
      <c r="D2" s="141"/>
      <c r="E2" s="141"/>
      <c r="F2" s="141"/>
      <c r="G2" s="141"/>
      <c r="H2" s="141"/>
      <c r="I2" s="141"/>
      <c r="J2" s="141"/>
    </row>
    <row r="3" ht="52" customHeight="1" spans="1:10">
      <c r="A3" s="142"/>
      <c r="B3" s="142"/>
      <c r="C3" s="143"/>
      <c r="D3" s="142"/>
      <c r="E3" s="142"/>
      <c r="F3" s="142"/>
      <c r="G3" s="142"/>
      <c r="H3" s="142"/>
      <c r="I3" s="142"/>
      <c r="J3" s="142"/>
    </row>
    <row r="4" ht="52" customHeight="1" spans="1:10">
      <c r="A4" s="142"/>
      <c r="B4" s="142"/>
      <c r="C4" s="143"/>
      <c r="D4" s="142"/>
      <c r="E4" s="142"/>
      <c r="F4" s="142"/>
      <c r="G4" s="142"/>
      <c r="H4" s="142"/>
      <c r="I4" s="142"/>
      <c r="J4" s="142"/>
    </row>
    <row r="5" ht="46.5" spans="1:10">
      <c r="A5" s="144" t="s">
        <v>1</v>
      </c>
      <c r="B5" s="145"/>
      <c r="C5" s="145"/>
      <c r="D5" s="145"/>
      <c r="E5" s="145"/>
      <c r="F5" s="145"/>
      <c r="G5" s="145"/>
      <c r="H5" s="145"/>
      <c r="I5" s="145"/>
      <c r="J5" s="145"/>
    </row>
    <row r="6" ht="49" customHeight="1" spans="1:10">
      <c r="A6" s="142"/>
      <c r="B6" s="142"/>
      <c r="C6" s="143"/>
      <c r="D6" s="142"/>
      <c r="E6" s="142"/>
      <c r="F6" s="142"/>
      <c r="G6" s="142"/>
      <c r="H6" s="142"/>
      <c r="I6" s="142"/>
      <c r="J6" s="142"/>
    </row>
    <row r="7" ht="49" customHeight="1" spans="1:10">
      <c r="A7" s="142"/>
      <c r="B7" s="142"/>
      <c r="C7" s="143"/>
      <c r="D7" s="142"/>
      <c r="E7" s="142"/>
      <c r="F7" s="142"/>
      <c r="G7" s="142"/>
      <c r="H7" s="142"/>
      <c r="I7" s="142"/>
      <c r="J7" s="142"/>
    </row>
    <row r="8" ht="24.95" customHeight="1" spans="1:10">
      <c r="A8" s="143" t="s">
        <v>2</v>
      </c>
      <c r="B8" s="142"/>
      <c r="C8" s="142"/>
      <c r="D8" s="142"/>
      <c r="E8" s="142"/>
      <c r="F8" s="142"/>
      <c r="G8" s="142"/>
      <c r="H8" s="142"/>
      <c r="I8" s="142"/>
      <c r="J8" s="142"/>
    </row>
    <row r="9" ht="24.95" customHeight="1" spans="1:10">
      <c r="A9" s="146" t="s">
        <v>3</v>
      </c>
      <c r="B9" s="146"/>
      <c r="C9" s="146"/>
      <c r="D9" s="146"/>
      <c r="E9" s="146"/>
      <c r="F9" s="147">
        <f>汇总表!C7</f>
        <v>0</v>
      </c>
      <c r="G9" s="148" t="s">
        <v>4</v>
      </c>
      <c r="H9" s="148"/>
      <c r="I9" s="148"/>
      <c r="J9" s="148"/>
    </row>
    <row r="10" ht="24.95" customHeight="1" spans="1:10">
      <c r="A10" s="143" t="s">
        <v>5</v>
      </c>
      <c r="B10" s="149"/>
      <c r="C10" s="149"/>
      <c r="D10" s="149"/>
      <c r="E10" s="149"/>
      <c r="F10" s="149"/>
      <c r="G10" s="149"/>
      <c r="H10" s="149"/>
      <c r="I10" s="149"/>
      <c r="J10" s="149"/>
    </row>
    <row r="11" ht="14.25" spans="1:10">
      <c r="A11" s="142"/>
      <c r="B11" s="142"/>
      <c r="C11" s="143"/>
      <c r="D11" s="142"/>
      <c r="E11" s="142"/>
      <c r="F11" s="142"/>
      <c r="G11" s="142"/>
      <c r="H11" s="142"/>
      <c r="I11" s="142"/>
      <c r="J11" s="142"/>
    </row>
    <row r="12" ht="14.25" spans="1:10">
      <c r="A12" s="142"/>
      <c r="B12" s="142"/>
      <c r="C12" s="143"/>
      <c r="D12" s="142"/>
      <c r="E12" s="142"/>
      <c r="F12" s="142"/>
      <c r="G12" s="142"/>
      <c r="H12" s="142"/>
      <c r="I12" s="142"/>
      <c r="J12" s="142"/>
    </row>
    <row r="13" ht="14.25" spans="1:10">
      <c r="A13" s="142"/>
      <c r="B13" s="142"/>
      <c r="C13" s="143"/>
      <c r="D13" s="142"/>
      <c r="E13" s="142"/>
      <c r="F13" s="142"/>
      <c r="G13" s="142"/>
      <c r="H13" s="142"/>
      <c r="I13" s="142"/>
      <c r="J13" s="142"/>
    </row>
    <row r="14" ht="14.25" spans="1:10">
      <c r="A14" s="142"/>
      <c r="B14" s="142"/>
      <c r="C14" s="143"/>
      <c r="D14" s="142"/>
      <c r="E14" s="142"/>
      <c r="F14" s="142"/>
      <c r="G14" s="142"/>
      <c r="H14" s="142"/>
      <c r="I14" s="142"/>
      <c r="J14" s="142"/>
    </row>
    <row r="15" ht="14.25" spans="1:10">
      <c r="A15" s="142"/>
      <c r="B15" s="142"/>
      <c r="C15" s="143"/>
      <c r="D15" s="142"/>
      <c r="E15" s="142"/>
      <c r="F15" s="142"/>
      <c r="G15" s="142"/>
      <c r="H15" s="142"/>
      <c r="I15" s="142"/>
      <c r="J15" s="142"/>
    </row>
    <row r="16" ht="22.5" spans="1:10">
      <c r="A16" s="150"/>
      <c r="B16" s="142"/>
      <c r="C16" s="142"/>
      <c r="D16" s="142"/>
      <c r="E16" s="142"/>
      <c r="F16" s="142"/>
      <c r="G16" s="142"/>
      <c r="H16" s="142"/>
      <c r="I16" s="142"/>
      <c r="J16" s="142"/>
    </row>
    <row r="17" ht="22.5" spans="1:10">
      <c r="A17" s="151">
        <v>44481</v>
      </c>
      <c r="B17" s="142"/>
      <c r="C17" s="142"/>
      <c r="D17" s="142"/>
      <c r="E17" s="142"/>
      <c r="F17" s="142"/>
      <c r="G17" s="142"/>
      <c r="H17" s="142"/>
      <c r="I17" s="142"/>
      <c r="J17" s="142"/>
    </row>
    <row r="18" spans="1:10">
      <c r="A18" s="142"/>
      <c r="B18" s="142"/>
      <c r="C18" s="142"/>
      <c r="D18" s="142"/>
      <c r="E18" s="142"/>
      <c r="F18" s="142"/>
      <c r="G18" s="142"/>
      <c r="H18" s="142"/>
      <c r="I18" s="142"/>
      <c r="J18" s="142"/>
    </row>
  </sheetData>
  <mergeCells count="7">
    <mergeCell ref="A2:J2"/>
    <mergeCell ref="A5:J5"/>
    <mergeCell ref="A8:J8"/>
    <mergeCell ref="A9:E9"/>
    <mergeCell ref="A10:J10"/>
    <mergeCell ref="A16:J16"/>
    <mergeCell ref="A17:J17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1200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6" sqref="A6:M6"/>
    </sheetView>
  </sheetViews>
  <sheetFormatPr defaultColWidth="9" defaultRowHeight="13.5" customHeight="1"/>
  <cols>
    <col min="1" max="8" width="9" style="132"/>
    <col min="9" max="12" width="9" style="132" customWidth="1"/>
    <col min="13" max="13" width="0.666666666666667" style="132" customWidth="1"/>
    <col min="14" max="16384" width="9" style="132"/>
  </cols>
  <sheetData>
    <row r="1" s="131" customFormat="1" ht="27.6" customHeight="1" spans="1:13">
      <c r="A1" s="134" t="s">
        <v>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="131" customFormat="1" ht="26.45" customHeight="1" spans="1:13">
      <c r="A2" s="136" t="s">
        <v>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="132" customFormat="1" ht="37.15" customHeight="1" spans="1:13">
      <c r="A3" s="136" t="s">
        <v>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</row>
    <row r="4" s="132" customFormat="1" ht="55" customHeight="1" spans="1:13">
      <c r="A4" s="136" t="s">
        <v>9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="132" customFormat="1" ht="24" customHeight="1" spans="1:13">
      <c r="A5" s="136" t="s">
        <v>10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</row>
    <row r="6" s="133" customFormat="1" ht="25.9" customHeight="1" spans="1:13">
      <c r="A6" s="138" t="s">
        <v>11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</row>
    <row r="7" s="133" customFormat="1" ht="38.1" customHeight="1" spans="1:13">
      <c r="A7" s="138" t="s">
        <v>12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</row>
    <row r="8" s="133" customFormat="1" ht="44" customHeight="1" spans="1:13">
      <c r="A8" s="140" t="s">
        <v>13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</row>
    <row r="9" s="133" customFormat="1" ht="51.6" customHeight="1" spans="1:13">
      <c r="A9" s="140" t="s">
        <v>14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</row>
    <row r="10" s="132" customFormat="1" ht="38" customHeight="1" spans="1:13">
      <c r="A10" s="140" t="s">
        <v>15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</row>
    <row r="11" s="132" customFormat="1" ht="27" customHeight="1"/>
    <row r="12" s="132" customFormat="1" ht="27" customHeight="1"/>
    <row r="13" s="132" customFormat="1" ht="27" customHeight="1"/>
  </sheetData>
  <mergeCells count="10"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5"/>
  </sheetPr>
  <dimension ref="A1:IR16"/>
  <sheetViews>
    <sheetView view="pageBreakPreview" zoomScaleNormal="100" zoomScaleSheetLayoutView="100" workbookViewId="0">
      <pane ySplit="3" topLeftCell="A4" activePane="bottomLeft" state="frozen"/>
      <selection/>
      <selection pane="bottomLeft" activeCell="E7" sqref="E7"/>
    </sheetView>
  </sheetViews>
  <sheetFormatPr defaultColWidth="9" defaultRowHeight="12.75"/>
  <cols>
    <col min="1" max="1" width="9.63333333333333" style="96" customWidth="1"/>
    <col min="2" max="2" width="29.25" style="96" customWidth="1"/>
    <col min="3" max="3" width="18.55" style="97" customWidth="1"/>
    <col min="4" max="4" width="21.525" style="98" customWidth="1"/>
    <col min="5" max="5" width="17" style="96" customWidth="1"/>
    <col min="6" max="6" width="16.4416666666667" style="96"/>
    <col min="7" max="7" width="12" style="96"/>
    <col min="8" max="10" width="11.1333333333333" style="96"/>
    <col min="11" max="16384" width="9" style="96"/>
  </cols>
  <sheetData>
    <row r="1" s="92" customFormat="1" ht="27" customHeight="1" spans="1:4">
      <c r="A1" s="99" t="s">
        <v>16</v>
      </c>
      <c r="B1" s="99"/>
      <c r="C1" s="99"/>
      <c r="D1" s="100"/>
    </row>
    <row r="2" s="93" customFormat="1" ht="21" customHeight="1" spans="1:4">
      <c r="A2" s="101" t="s">
        <v>17</v>
      </c>
      <c r="B2" s="101"/>
      <c r="C2" s="102"/>
      <c r="D2" s="103"/>
    </row>
    <row r="3" s="94" customFormat="1" ht="24" customHeight="1" spans="1:4">
      <c r="A3" s="104" t="s">
        <v>18</v>
      </c>
      <c r="B3" s="105" t="s">
        <v>19</v>
      </c>
      <c r="C3" s="106" t="s">
        <v>20</v>
      </c>
      <c r="D3" s="107" t="s">
        <v>21</v>
      </c>
    </row>
    <row r="4" s="94" customFormat="1" ht="29" customHeight="1" spans="1:4">
      <c r="A4" s="108">
        <v>1</v>
      </c>
      <c r="B4" s="109" t="s">
        <v>22</v>
      </c>
      <c r="C4" s="110">
        <f>室内装饰!N49</f>
        <v>0</v>
      </c>
      <c r="D4" s="111" t="s">
        <v>23</v>
      </c>
    </row>
    <row r="5" s="94" customFormat="1" ht="30" customHeight="1" spans="1:4">
      <c r="A5" s="112"/>
      <c r="B5" s="113"/>
      <c r="C5" s="114"/>
      <c r="D5" s="115"/>
    </row>
    <row r="6" s="94" customFormat="1" ht="45" customHeight="1" spans="1:6">
      <c r="A6" s="116"/>
      <c r="B6" s="117"/>
      <c r="C6" s="118"/>
      <c r="D6" s="115"/>
      <c r="F6" s="119">
        <f>C7/2200</f>
        <v>0</v>
      </c>
    </row>
    <row r="7" s="95" customFormat="1" ht="86" customHeight="1" spans="1:252">
      <c r="A7" s="116"/>
      <c r="B7" s="120" t="s">
        <v>24</v>
      </c>
      <c r="C7" s="121">
        <f>SUM(C4:C6)</f>
        <v>0</v>
      </c>
      <c r="D7" s="122"/>
      <c r="E7" s="123"/>
      <c r="F7" s="124"/>
      <c r="G7" s="125"/>
      <c r="H7" s="126"/>
      <c r="I7" s="125"/>
      <c r="J7" s="125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0"/>
      <c r="EG7" s="130"/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0"/>
      <c r="FZ7" s="130"/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0"/>
      <c r="HS7" s="130"/>
      <c r="HT7" s="130"/>
      <c r="HU7" s="130"/>
      <c r="HV7" s="130"/>
      <c r="HW7" s="130"/>
      <c r="HX7" s="130"/>
      <c r="HY7" s="130"/>
      <c r="HZ7" s="130"/>
      <c r="IA7" s="130"/>
      <c r="IB7" s="130"/>
      <c r="IC7" s="130"/>
      <c r="ID7" s="130"/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</row>
    <row r="8" ht="25" customHeight="1" spans="7:10">
      <c r="G8" s="127"/>
      <c r="H8" s="127"/>
      <c r="I8" s="127"/>
      <c r="J8" s="127"/>
    </row>
    <row r="9" ht="24" customHeight="1" spans="2:10">
      <c r="B9" s="98"/>
      <c r="C9" s="128"/>
      <c r="G9" s="127"/>
      <c r="H9" s="127"/>
      <c r="I9" s="127"/>
      <c r="J9" s="127"/>
    </row>
    <row r="10" spans="2:10">
      <c r="B10" s="98"/>
      <c r="C10" s="129"/>
      <c r="G10" s="127"/>
      <c r="H10" s="127"/>
      <c r="I10" s="127"/>
      <c r="J10" s="127"/>
    </row>
    <row r="11" spans="2:10">
      <c r="B11" s="98"/>
      <c r="C11" s="129"/>
      <c r="G11" s="127"/>
      <c r="H11" s="127"/>
      <c r="I11" s="127"/>
      <c r="J11" s="127"/>
    </row>
    <row r="12" spans="2:10">
      <c r="B12" s="98"/>
      <c r="C12" s="129"/>
      <c r="G12" s="127"/>
      <c r="H12" s="127"/>
      <c r="I12" s="127"/>
      <c r="J12" s="127"/>
    </row>
    <row r="13" spans="2:3">
      <c r="B13" s="98"/>
      <c r="C13" s="129"/>
    </row>
    <row r="14" spans="2:3">
      <c r="B14" s="98"/>
      <c r="C14" s="129"/>
    </row>
    <row r="15" spans="2:3">
      <c r="B15" s="98"/>
      <c r="C15" s="129"/>
    </row>
    <row r="16" spans="2:3">
      <c r="B16" s="98"/>
      <c r="C16" s="129"/>
    </row>
  </sheetData>
  <mergeCells count="6">
    <mergeCell ref="A1:D1"/>
    <mergeCell ref="A2:C2"/>
    <mergeCell ref="A4:A5"/>
    <mergeCell ref="B4:B5"/>
    <mergeCell ref="C4:C5"/>
    <mergeCell ref="D4:D7"/>
  </mergeCells>
  <printOptions horizontalCentered="1"/>
  <pageMargins left="0.229166666666667" right="0.288888888888889" top="0.979166666666667" bottom="0.979166666666667" header="0.509027777777778" footer="0.509027777777778"/>
  <pageSetup paperSize="9" orientation="landscape" horizontalDpi="600" verticalDpi="600"/>
  <headerFooter alignWithMargins="0"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S58"/>
  <sheetViews>
    <sheetView tabSelected="1" zoomScale="115" zoomScaleNormal="115" workbookViewId="0">
      <pane ySplit="5" topLeftCell="A47" activePane="bottomLeft" state="frozen"/>
      <selection/>
      <selection pane="bottomLeft" activeCell="E47" sqref="E47"/>
    </sheetView>
  </sheetViews>
  <sheetFormatPr defaultColWidth="9" defaultRowHeight="20" customHeight="1"/>
  <cols>
    <col min="1" max="1" width="3.15" style="6" customWidth="1"/>
    <col min="2" max="2" width="17.3833333333333" style="6" customWidth="1"/>
    <col min="3" max="3" width="28.2583333333333" style="7" customWidth="1"/>
    <col min="4" max="4" width="4.66666666666667" style="8" customWidth="1"/>
    <col min="5" max="5" width="6.84166666666667" style="9" customWidth="1"/>
    <col min="6" max="6" width="8.59166666666667" style="10" customWidth="1"/>
    <col min="7" max="7" width="7.6" style="6" customWidth="1"/>
    <col min="8" max="8" width="4.675" style="6" customWidth="1"/>
    <col min="9" max="9" width="4.23333333333333" style="6" customWidth="1"/>
    <col min="10" max="10" width="4.78333333333333" style="6" customWidth="1"/>
    <col min="11" max="11" width="3.36666666666667" style="6" customWidth="1"/>
    <col min="12" max="12" width="4.025" style="6" customWidth="1"/>
    <col min="13" max="13" width="5.325" style="6" customWidth="1"/>
    <col min="14" max="14" width="9.125" style="10" customWidth="1"/>
    <col min="15" max="15" width="5.73333333333333" style="6" customWidth="1"/>
    <col min="16" max="16" width="11.525" style="6" customWidth="1"/>
    <col min="17" max="17" width="15" style="11" customWidth="1"/>
    <col min="18" max="18" width="8.38333333333333" style="12" customWidth="1"/>
    <col min="19" max="19" width="12.2166666666667" style="13" customWidth="1"/>
    <col min="20" max="21" width="12.2166666666667" style="14" customWidth="1"/>
    <col min="22" max="248" width="9" style="1"/>
    <col min="249" max="16384" width="9" style="15"/>
  </cols>
  <sheetData>
    <row r="1" s="1" customFormat="1" customHeight="1" spans="1:250">
      <c r="A1" s="16" t="s">
        <v>25</v>
      </c>
      <c r="B1" s="16"/>
      <c r="C1" s="17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1"/>
      <c r="R1" s="12"/>
      <c r="S1" s="13"/>
      <c r="T1" s="14"/>
      <c r="U1" s="14"/>
      <c r="IO1" s="15"/>
      <c r="IP1" s="15"/>
    </row>
    <row r="2" s="1" customFormat="1" customHeight="1" spans="1:250">
      <c r="A2" s="16"/>
      <c r="B2" s="16"/>
      <c r="C2" s="17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1"/>
      <c r="R2" s="12"/>
      <c r="S2" s="13"/>
      <c r="T2" s="14"/>
      <c r="U2" s="14"/>
      <c r="IO2" s="15"/>
      <c r="IP2" s="15"/>
    </row>
    <row r="3" s="1" customFormat="1" customHeight="1" spans="1:250">
      <c r="A3" s="18"/>
      <c r="B3" s="19" t="s">
        <v>19</v>
      </c>
      <c r="C3" s="19" t="s">
        <v>26</v>
      </c>
      <c r="D3" s="19" t="s">
        <v>27</v>
      </c>
      <c r="E3" s="20" t="s">
        <v>28</v>
      </c>
      <c r="F3" s="21" t="s">
        <v>29</v>
      </c>
      <c r="G3" s="22" t="s">
        <v>30</v>
      </c>
      <c r="H3" s="22"/>
      <c r="I3" s="22"/>
      <c r="J3" s="22"/>
      <c r="K3" s="22"/>
      <c r="L3" s="22"/>
      <c r="M3" s="22"/>
      <c r="N3" s="21" t="s">
        <v>31</v>
      </c>
      <c r="O3" s="22" t="s">
        <v>32</v>
      </c>
      <c r="P3" s="65" t="s">
        <v>21</v>
      </c>
      <c r="Q3" s="79"/>
      <c r="R3" s="12"/>
      <c r="S3" s="13"/>
      <c r="T3" s="14"/>
      <c r="U3" s="14"/>
      <c r="IO3" s="90"/>
      <c r="IP3" s="90"/>
    </row>
    <row r="4" s="1" customFormat="1" customHeight="1" spans="1:250">
      <c r="A4" s="18"/>
      <c r="B4" s="19"/>
      <c r="C4" s="19"/>
      <c r="D4" s="19"/>
      <c r="E4" s="20"/>
      <c r="F4" s="21"/>
      <c r="G4" s="22" t="s">
        <v>33</v>
      </c>
      <c r="H4" s="22" t="s">
        <v>34</v>
      </c>
      <c r="I4" s="22" t="s">
        <v>35</v>
      </c>
      <c r="J4" s="22" t="s">
        <v>36</v>
      </c>
      <c r="K4" s="22" t="s">
        <v>37</v>
      </c>
      <c r="L4" s="22" t="s">
        <v>38</v>
      </c>
      <c r="M4" s="22" t="s">
        <v>39</v>
      </c>
      <c r="N4" s="21"/>
      <c r="O4" s="22"/>
      <c r="P4" s="65"/>
      <c r="Q4" s="79"/>
      <c r="R4" s="12"/>
      <c r="S4" s="13"/>
      <c r="T4" s="14"/>
      <c r="U4" s="14"/>
      <c r="IO4" s="90"/>
      <c r="IP4" s="90"/>
    </row>
    <row r="5" s="1" customFormat="1" ht="141" customHeight="1" spans="1:250">
      <c r="A5" s="18"/>
      <c r="B5" s="19"/>
      <c r="C5" s="19"/>
      <c r="D5" s="19"/>
      <c r="E5" s="20"/>
      <c r="F5" s="21" t="s">
        <v>40</v>
      </c>
      <c r="G5" s="22" t="s">
        <v>41</v>
      </c>
      <c r="H5" s="22" t="s">
        <v>42</v>
      </c>
      <c r="I5" s="22" t="s">
        <v>43</v>
      </c>
      <c r="J5" s="22" t="s">
        <v>44</v>
      </c>
      <c r="K5" s="22" t="s">
        <v>45</v>
      </c>
      <c r="L5" s="22" t="s">
        <v>46</v>
      </c>
      <c r="M5" s="66" t="s">
        <v>47</v>
      </c>
      <c r="N5" s="21"/>
      <c r="O5" s="22"/>
      <c r="P5" s="65"/>
      <c r="Q5" s="79"/>
      <c r="S5" s="80"/>
      <c r="T5" s="81"/>
      <c r="U5" s="81"/>
      <c r="IO5" s="90"/>
      <c r="IP5" s="90"/>
    </row>
    <row r="6" s="2" customFormat="1" ht="45" customHeight="1" spans="1:253">
      <c r="A6" s="23" t="s">
        <v>48</v>
      </c>
      <c r="B6" s="24" t="s">
        <v>49</v>
      </c>
      <c r="C6" s="24"/>
      <c r="D6" s="25"/>
      <c r="E6" s="25"/>
      <c r="F6" s="26"/>
      <c r="G6" s="26"/>
      <c r="H6" s="26"/>
      <c r="I6" s="67"/>
      <c r="J6" s="26"/>
      <c r="K6" s="68">
        <v>0.1</v>
      </c>
      <c r="L6" s="68">
        <v>0.08</v>
      </c>
      <c r="M6" s="68">
        <v>0.06</v>
      </c>
      <c r="N6" s="69"/>
      <c r="O6" s="69"/>
      <c r="P6" s="69"/>
      <c r="Q6" s="82"/>
      <c r="R6" s="12"/>
      <c r="S6" s="83"/>
      <c r="T6" s="84"/>
      <c r="U6" s="84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4"/>
      <c r="IP6" s="4"/>
      <c r="IQ6" s="91"/>
      <c r="IR6" s="91"/>
      <c r="IS6" s="91"/>
    </row>
    <row r="7" s="2" customFormat="1" ht="58" customHeight="1" spans="1:253">
      <c r="A7" s="23" t="s">
        <v>50</v>
      </c>
      <c r="B7" s="27" t="s">
        <v>51</v>
      </c>
      <c r="C7" s="24"/>
      <c r="D7" s="25"/>
      <c r="E7" s="25"/>
      <c r="F7" s="26"/>
      <c r="G7" s="26"/>
      <c r="H7" s="26"/>
      <c r="I7" s="67"/>
      <c r="J7" s="26"/>
      <c r="K7" s="68"/>
      <c r="L7" s="68"/>
      <c r="M7" s="68"/>
      <c r="N7" s="69"/>
      <c r="O7" s="69"/>
      <c r="P7" s="69"/>
      <c r="Q7" s="82"/>
      <c r="R7" s="12"/>
      <c r="S7" s="83"/>
      <c r="T7" s="84"/>
      <c r="U7" s="84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4"/>
      <c r="IP7" s="4"/>
      <c r="IQ7" s="91"/>
      <c r="IR7" s="91"/>
      <c r="IS7" s="91"/>
    </row>
    <row r="8" s="3" customFormat="1" ht="44" customHeight="1" outlineLevel="1" spans="1:253">
      <c r="A8" s="18"/>
      <c r="B8" s="28" t="s">
        <v>52</v>
      </c>
      <c r="C8" s="29"/>
      <c r="D8" s="30" t="s">
        <v>53</v>
      </c>
      <c r="E8" s="25">
        <v>300.79</v>
      </c>
      <c r="F8" s="26"/>
      <c r="G8" s="31"/>
      <c r="H8" s="31">
        <v>0</v>
      </c>
      <c r="I8" s="70"/>
      <c r="J8" s="50"/>
      <c r="K8" s="71"/>
      <c r="L8" s="71">
        <f>(G8+H8*(1+I8)+J8+K8)*$L$6</f>
        <v>0</v>
      </c>
      <c r="M8" s="71">
        <f>(G8+H8*(1+I8)+J8+K8+L8)*$M$6</f>
        <v>0</v>
      </c>
      <c r="N8" s="26">
        <f t="shared" ref="N8:N13" si="0">E8*F8</f>
        <v>0</v>
      </c>
      <c r="O8" s="72"/>
      <c r="P8" s="73" t="s">
        <v>54</v>
      </c>
      <c r="Q8" s="86"/>
      <c r="R8" s="87"/>
      <c r="S8" s="83"/>
      <c r="T8" s="84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5"/>
      <c r="IP8" s="5"/>
      <c r="IQ8" s="15"/>
      <c r="IR8" s="15"/>
      <c r="IS8" s="15"/>
    </row>
    <row r="9" s="3" customFormat="1" ht="46" customHeight="1" outlineLevel="1" spans="1:253">
      <c r="A9" s="18"/>
      <c r="B9" s="28" t="s">
        <v>55</v>
      </c>
      <c r="C9" s="29"/>
      <c r="D9" s="30" t="s">
        <v>53</v>
      </c>
      <c r="E9" s="25">
        <v>127.95</v>
      </c>
      <c r="F9" s="26"/>
      <c r="G9" s="31"/>
      <c r="H9" s="31">
        <v>0</v>
      </c>
      <c r="I9" s="70"/>
      <c r="J9" s="50"/>
      <c r="K9" s="71"/>
      <c r="L9" s="71">
        <f>(G9+H9*(1+I9)+J9+K9)*$L$6</f>
        <v>0</v>
      </c>
      <c r="M9" s="71">
        <f>(G9+H9*(1+I9)+J9+K9+L9)*$M$6</f>
        <v>0</v>
      </c>
      <c r="N9" s="26">
        <f t="shared" si="0"/>
        <v>0</v>
      </c>
      <c r="O9" s="72"/>
      <c r="P9" s="73" t="s">
        <v>56</v>
      </c>
      <c r="Q9" s="86"/>
      <c r="R9" s="87"/>
      <c r="S9" s="83"/>
      <c r="T9" s="84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5"/>
      <c r="IP9" s="5"/>
      <c r="IQ9" s="15"/>
      <c r="IR9" s="15"/>
      <c r="IS9" s="15"/>
    </row>
    <row r="10" s="3" customFormat="1" ht="95" customHeight="1" outlineLevel="1" spans="1:253">
      <c r="A10" s="18"/>
      <c r="B10" s="28" t="s">
        <v>57</v>
      </c>
      <c r="C10" s="29"/>
      <c r="D10" s="30" t="s">
        <v>53</v>
      </c>
      <c r="E10" s="25">
        <f>108.87+46+97</f>
        <v>251.87</v>
      </c>
      <c r="F10" s="26"/>
      <c r="G10" s="31"/>
      <c r="H10" s="31">
        <v>0</v>
      </c>
      <c r="I10" s="70"/>
      <c r="J10" s="50"/>
      <c r="K10" s="71"/>
      <c r="L10" s="71">
        <f>(G10+H10*(1+I10)+J10+K10)*$L$6</f>
        <v>0</v>
      </c>
      <c r="M10" s="71">
        <f>(G10+H10*(1+I10)+J10+K10+L10)*$M$6</f>
        <v>0</v>
      </c>
      <c r="N10" s="26">
        <f t="shared" si="0"/>
        <v>0</v>
      </c>
      <c r="O10" s="72"/>
      <c r="P10" s="73" t="s">
        <v>58</v>
      </c>
      <c r="Q10" s="86"/>
      <c r="R10" s="87"/>
      <c r="S10" s="83"/>
      <c r="T10" s="84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5"/>
      <c r="IP10" s="5"/>
      <c r="IQ10" s="15"/>
      <c r="IR10" s="15"/>
      <c r="IS10" s="15"/>
    </row>
    <row r="11" s="3" customFormat="1" ht="95" customHeight="1" outlineLevel="1" spans="1:253">
      <c r="A11" s="18"/>
      <c r="B11" s="32" t="s">
        <v>59</v>
      </c>
      <c r="C11" s="29" t="s">
        <v>60</v>
      </c>
      <c r="D11" s="30" t="s">
        <v>53</v>
      </c>
      <c r="E11" s="25">
        <v>1135</v>
      </c>
      <c r="F11" s="26"/>
      <c r="G11" s="31"/>
      <c r="H11" s="33"/>
      <c r="I11" s="70"/>
      <c r="J11" s="33"/>
      <c r="K11" s="71"/>
      <c r="L11" s="71"/>
      <c r="M11" s="71">
        <f>(G11+H11*(1+I11)+J11+K11+L11)*$M$6</f>
        <v>0</v>
      </c>
      <c r="N11" s="26">
        <f t="shared" si="0"/>
        <v>0</v>
      </c>
      <c r="O11" s="72"/>
      <c r="P11" s="73" t="s">
        <v>61</v>
      </c>
      <c r="Q11" s="86"/>
      <c r="R11" s="87"/>
      <c r="S11" s="83"/>
      <c r="T11" s="84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5"/>
      <c r="IP11" s="5"/>
      <c r="IQ11" s="15"/>
      <c r="IR11" s="15"/>
      <c r="IS11" s="15"/>
    </row>
    <row r="12" s="3" customFormat="1" ht="54" customHeight="1" outlineLevel="1" spans="1:253">
      <c r="A12" s="18"/>
      <c r="B12" s="34" t="s">
        <v>62</v>
      </c>
      <c r="C12" s="35"/>
      <c r="D12" s="30" t="s">
        <v>53</v>
      </c>
      <c r="E12" s="25">
        <v>192.8</v>
      </c>
      <c r="F12" s="26"/>
      <c r="G12" s="31"/>
      <c r="H12" s="33"/>
      <c r="I12" s="70"/>
      <c r="J12" s="50"/>
      <c r="K12" s="71"/>
      <c r="L12" s="71">
        <f>(G12+H12*(1+I12)+J12+K12)*$L$6</f>
        <v>0</v>
      </c>
      <c r="M12" s="71">
        <f>(G12+H12*(1+I12)+J12+K12+L12)*$M$6</f>
        <v>0</v>
      </c>
      <c r="N12" s="26">
        <f t="shared" si="0"/>
        <v>0</v>
      </c>
      <c r="O12" s="72"/>
      <c r="P12" s="73"/>
      <c r="Q12" s="86"/>
      <c r="R12" s="87"/>
      <c r="S12" s="83"/>
      <c r="T12" s="84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5"/>
      <c r="IP12" s="5"/>
      <c r="IQ12" s="15"/>
      <c r="IR12" s="15"/>
      <c r="IS12" s="15"/>
    </row>
    <row r="13" s="3" customFormat="1" ht="96" customHeight="1" outlineLevel="1" spans="1:253">
      <c r="A13" s="18"/>
      <c r="B13" s="36" t="s">
        <v>63</v>
      </c>
      <c r="C13" s="37" t="s">
        <v>64</v>
      </c>
      <c r="D13" s="38" t="s">
        <v>65</v>
      </c>
      <c r="E13" s="25">
        <v>3.5</v>
      </c>
      <c r="F13" s="26"/>
      <c r="G13" s="31"/>
      <c r="H13" s="31"/>
      <c r="I13" s="70"/>
      <c r="J13" s="50"/>
      <c r="K13" s="71"/>
      <c r="L13" s="71"/>
      <c r="M13" s="71"/>
      <c r="N13" s="26">
        <f t="shared" si="0"/>
        <v>0</v>
      </c>
      <c r="O13" s="72"/>
      <c r="P13" s="73"/>
      <c r="Q13" s="86"/>
      <c r="R13" s="87"/>
      <c r="S13" s="83"/>
      <c r="T13" s="84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5"/>
      <c r="IP13" s="5"/>
      <c r="IQ13" s="15"/>
      <c r="IR13" s="15"/>
      <c r="IS13" s="15"/>
    </row>
    <row r="14" s="3" customFormat="1" customHeight="1" spans="1:253">
      <c r="A14" s="39" t="s">
        <v>66</v>
      </c>
      <c r="B14" s="27" t="s">
        <v>67</v>
      </c>
      <c r="C14" s="29"/>
      <c r="D14" s="30"/>
      <c r="E14" s="25"/>
      <c r="F14" s="26"/>
      <c r="G14" s="31"/>
      <c r="H14" s="31"/>
      <c r="I14" s="70"/>
      <c r="J14" s="50"/>
      <c r="K14" s="71"/>
      <c r="L14" s="71"/>
      <c r="M14" s="71"/>
      <c r="N14" s="26"/>
      <c r="O14" s="72"/>
      <c r="P14" s="73"/>
      <c r="Q14" s="86"/>
      <c r="R14" s="87"/>
      <c r="S14" s="83"/>
      <c r="T14" s="84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5"/>
      <c r="IP14" s="5"/>
      <c r="IQ14" s="15"/>
      <c r="IR14" s="15"/>
      <c r="IS14" s="15"/>
    </row>
    <row r="15" s="3" customFormat="1" ht="145" customHeight="1" outlineLevel="1" spans="1:253">
      <c r="A15" s="18"/>
      <c r="B15" s="28" t="s">
        <v>68</v>
      </c>
      <c r="C15" s="29" t="s">
        <v>69</v>
      </c>
      <c r="D15" s="30" t="s">
        <v>53</v>
      </c>
      <c r="E15" s="25">
        <v>61.02</v>
      </c>
      <c r="F15" s="26"/>
      <c r="G15" s="31"/>
      <c r="H15" s="31"/>
      <c r="I15" s="70"/>
      <c r="J15" s="33"/>
      <c r="K15" s="71"/>
      <c r="L15" s="71">
        <f t="shared" ref="L15:L22" si="1">(G15+H15*(1+I15)+J15+K15)*$L$6</f>
        <v>0</v>
      </c>
      <c r="M15" s="71">
        <f t="shared" ref="M15:M22" si="2">(G15+H15*(1+I15)+J15+K15+L15)*$M$6</f>
        <v>0</v>
      </c>
      <c r="N15" s="26">
        <f t="shared" ref="N15:N20" si="3">E15*F15</f>
        <v>0</v>
      </c>
      <c r="O15" s="72"/>
      <c r="P15" s="73"/>
      <c r="Q15" s="86"/>
      <c r="R15" s="87"/>
      <c r="S15" s="83"/>
      <c r="T15" s="84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5"/>
      <c r="IP15" s="5"/>
      <c r="IQ15" s="15"/>
      <c r="IR15" s="15"/>
      <c r="IS15" s="15"/>
    </row>
    <row r="16" s="3" customFormat="1" ht="136" customHeight="1" outlineLevel="1" spans="1:253">
      <c r="A16" s="18"/>
      <c r="B16" s="28" t="s">
        <v>70</v>
      </c>
      <c r="C16" s="29" t="s">
        <v>69</v>
      </c>
      <c r="D16" s="30" t="s">
        <v>53</v>
      </c>
      <c r="E16" s="25">
        <v>40.4</v>
      </c>
      <c r="F16" s="26"/>
      <c r="G16" s="31"/>
      <c r="H16" s="31"/>
      <c r="I16" s="70"/>
      <c r="J16" s="33"/>
      <c r="K16" s="71"/>
      <c r="L16" s="71">
        <f t="shared" si="1"/>
        <v>0</v>
      </c>
      <c r="M16" s="71">
        <f t="shared" si="2"/>
        <v>0</v>
      </c>
      <c r="N16" s="26">
        <f t="shared" si="3"/>
        <v>0</v>
      </c>
      <c r="O16" s="72"/>
      <c r="P16" s="73"/>
      <c r="Q16" s="86"/>
      <c r="R16" s="87"/>
      <c r="S16" s="83"/>
      <c r="T16" s="84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5"/>
      <c r="IP16" s="5"/>
      <c r="IQ16" s="15"/>
      <c r="IR16" s="15"/>
      <c r="IS16" s="15"/>
    </row>
    <row r="17" s="3" customFormat="1" ht="48" customHeight="1" outlineLevel="1" spans="1:253">
      <c r="A17" s="18"/>
      <c r="B17" s="28" t="s">
        <v>71</v>
      </c>
      <c r="C17" s="29" t="s">
        <v>69</v>
      </c>
      <c r="D17" s="30" t="s">
        <v>53</v>
      </c>
      <c r="E17" s="25">
        <v>180.13</v>
      </c>
      <c r="F17" s="26"/>
      <c r="G17" s="31"/>
      <c r="H17" s="31"/>
      <c r="I17" s="70"/>
      <c r="J17" s="33"/>
      <c r="K17" s="71"/>
      <c r="L17" s="71">
        <f t="shared" si="1"/>
        <v>0</v>
      </c>
      <c r="M17" s="71">
        <f t="shared" si="2"/>
        <v>0</v>
      </c>
      <c r="N17" s="26">
        <f t="shared" si="3"/>
        <v>0</v>
      </c>
      <c r="O17" s="72"/>
      <c r="P17" s="73"/>
      <c r="Q17" s="86"/>
      <c r="R17" s="87"/>
      <c r="S17" s="83"/>
      <c r="T17" s="84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5"/>
      <c r="IP17" s="5"/>
      <c r="IQ17" s="15"/>
      <c r="IR17" s="15"/>
      <c r="IS17" s="15"/>
    </row>
    <row r="18" s="3" customFormat="1" ht="100" customHeight="1" outlineLevel="1" spans="1:253">
      <c r="A18" s="18"/>
      <c r="B18" s="28" t="s">
        <v>72</v>
      </c>
      <c r="C18" s="29" t="s">
        <v>69</v>
      </c>
      <c r="D18" s="30" t="s">
        <v>53</v>
      </c>
      <c r="E18" s="25">
        <v>42.09</v>
      </c>
      <c r="F18" s="26"/>
      <c r="G18" s="31"/>
      <c r="H18" s="31"/>
      <c r="I18" s="70"/>
      <c r="J18" s="33"/>
      <c r="K18" s="71"/>
      <c r="L18" s="71">
        <f t="shared" si="1"/>
        <v>0</v>
      </c>
      <c r="M18" s="71">
        <f t="shared" si="2"/>
        <v>0</v>
      </c>
      <c r="N18" s="26">
        <f t="shared" si="3"/>
        <v>0</v>
      </c>
      <c r="O18" s="72"/>
      <c r="P18" s="73"/>
      <c r="Q18" s="86"/>
      <c r="R18" s="87"/>
      <c r="S18" s="83"/>
      <c r="T18" s="84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5"/>
      <c r="IP18" s="5"/>
      <c r="IQ18" s="15"/>
      <c r="IR18" s="15"/>
      <c r="IS18" s="15"/>
    </row>
    <row r="19" s="3" customFormat="1" ht="129" customHeight="1" outlineLevel="1" spans="1:253">
      <c r="A19" s="18"/>
      <c r="B19" s="28" t="s">
        <v>73</v>
      </c>
      <c r="C19" s="29" t="s">
        <v>69</v>
      </c>
      <c r="D19" s="30" t="s">
        <v>53</v>
      </c>
      <c r="E19" s="25">
        <v>60.58</v>
      </c>
      <c r="F19" s="26"/>
      <c r="G19" s="31"/>
      <c r="H19" s="33"/>
      <c r="I19" s="70"/>
      <c r="J19" s="33"/>
      <c r="K19" s="71"/>
      <c r="L19" s="71">
        <f t="shared" si="1"/>
        <v>0</v>
      </c>
      <c r="M19" s="71">
        <f t="shared" si="2"/>
        <v>0</v>
      </c>
      <c r="N19" s="26">
        <f t="shared" si="3"/>
        <v>0</v>
      </c>
      <c r="O19" s="72"/>
      <c r="P19" s="73"/>
      <c r="Q19" s="86"/>
      <c r="R19" s="87"/>
      <c r="S19" s="83"/>
      <c r="T19" s="84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5"/>
      <c r="IP19" s="5"/>
      <c r="IQ19" s="15"/>
      <c r="IR19" s="15"/>
      <c r="IS19" s="15"/>
    </row>
    <row r="20" s="3" customFormat="1" ht="134" customHeight="1" outlineLevel="1" spans="1:253">
      <c r="A20" s="18"/>
      <c r="B20" s="28" t="s">
        <v>74</v>
      </c>
      <c r="C20" s="29" t="s">
        <v>69</v>
      </c>
      <c r="D20" s="30" t="s">
        <v>53</v>
      </c>
      <c r="E20" s="25">
        <v>850</v>
      </c>
      <c r="F20" s="26"/>
      <c r="G20" s="31"/>
      <c r="H20" s="33"/>
      <c r="I20" s="70"/>
      <c r="J20" s="33"/>
      <c r="K20" s="71"/>
      <c r="L20" s="71">
        <f t="shared" si="1"/>
        <v>0</v>
      </c>
      <c r="M20" s="71">
        <f t="shared" si="2"/>
        <v>0</v>
      </c>
      <c r="N20" s="26">
        <f t="shared" si="3"/>
        <v>0</v>
      </c>
      <c r="O20" s="72"/>
      <c r="P20" s="73" t="s">
        <v>75</v>
      </c>
      <c r="Q20" s="86"/>
      <c r="R20" s="87"/>
      <c r="S20" s="83"/>
      <c r="T20" s="84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5"/>
      <c r="IP20" s="5"/>
      <c r="IQ20" s="15"/>
      <c r="IR20" s="15"/>
      <c r="IS20" s="15"/>
    </row>
    <row r="21" s="3" customFormat="1" ht="86" customHeight="1" outlineLevel="1" spans="1:253">
      <c r="A21" s="18"/>
      <c r="B21" s="28" t="s">
        <v>76</v>
      </c>
      <c r="C21" s="29" t="s">
        <v>69</v>
      </c>
      <c r="D21" s="30" t="s">
        <v>53</v>
      </c>
      <c r="E21" s="25">
        <v>120.01</v>
      </c>
      <c r="F21" s="26"/>
      <c r="G21" s="31"/>
      <c r="H21" s="33"/>
      <c r="I21" s="70"/>
      <c r="J21" s="33"/>
      <c r="K21" s="71">
        <f>(G21+H21*(1+I21)+J21)*$K$6</f>
        <v>0</v>
      </c>
      <c r="L21" s="71">
        <f t="shared" si="1"/>
        <v>0</v>
      </c>
      <c r="M21" s="71">
        <f t="shared" si="2"/>
        <v>0</v>
      </c>
      <c r="N21" s="26">
        <f t="shared" ref="N21:N32" si="4">E21*F21</f>
        <v>0</v>
      </c>
      <c r="O21" s="72"/>
      <c r="P21" s="73"/>
      <c r="Q21" s="86"/>
      <c r="R21" s="87"/>
      <c r="S21" s="83"/>
      <c r="T21" s="84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5"/>
      <c r="IP21" s="5"/>
      <c r="IQ21" s="15"/>
      <c r="IR21" s="15"/>
      <c r="IS21" s="15"/>
    </row>
    <row r="22" s="3" customFormat="1" ht="82" customHeight="1" outlineLevel="1" spans="1:253">
      <c r="A22" s="18"/>
      <c r="B22" s="28" t="s">
        <v>77</v>
      </c>
      <c r="C22" s="29" t="s">
        <v>69</v>
      </c>
      <c r="D22" s="30" t="s">
        <v>53</v>
      </c>
      <c r="E22" s="25">
        <v>134.01</v>
      </c>
      <c r="F22" s="26"/>
      <c r="G22" s="31"/>
      <c r="H22" s="33"/>
      <c r="I22" s="70"/>
      <c r="J22" s="33"/>
      <c r="K22" s="71">
        <f>(G22+H22*(1+I22)+J22)*$K$6</f>
        <v>0</v>
      </c>
      <c r="L22" s="71">
        <f t="shared" si="1"/>
        <v>0</v>
      </c>
      <c r="M22" s="71">
        <f t="shared" si="2"/>
        <v>0</v>
      </c>
      <c r="N22" s="26">
        <f t="shared" si="4"/>
        <v>0</v>
      </c>
      <c r="O22" s="72"/>
      <c r="P22" s="73"/>
      <c r="Q22" s="86"/>
      <c r="R22" s="87"/>
      <c r="S22" s="83"/>
      <c r="T22" s="84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5"/>
      <c r="IP22" s="5"/>
      <c r="IQ22" s="15"/>
      <c r="IR22" s="15"/>
      <c r="IS22" s="15"/>
    </row>
    <row r="23" s="3" customFormat="1" ht="93" customHeight="1" outlineLevel="1" spans="1:253">
      <c r="A23" s="18"/>
      <c r="B23" s="28" t="s">
        <v>78</v>
      </c>
      <c r="C23" s="29" t="s">
        <v>69</v>
      </c>
      <c r="D23" s="30" t="s">
        <v>53</v>
      </c>
      <c r="E23" s="25">
        <v>257.17</v>
      </c>
      <c r="F23" s="26"/>
      <c r="G23" s="31"/>
      <c r="H23" s="33"/>
      <c r="I23" s="70"/>
      <c r="J23" s="33"/>
      <c r="K23" s="71">
        <f t="shared" ref="K23:K28" si="5">(G23+H23*(1+I23)+J23)*$K$6</f>
        <v>0</v>
      </c>
      <c r="L23" s="71">
        <f t="shared" ref="L23:L28" si="6">(G23+H23*(1+I23)+J23+K23)*$L$6</f>
        <v>0</v>
      </c>
      <c r="M23" s="71">
        <f t="shared" ref="M23:M28" si="7">(G23+H23*(1+I23)+J23+K23+L23)*$M$6</f>
        <v>0</v>
      </c>
      <c r="N23" s="26">
        <f t="shared" ref="N23:N28" si="8">E23*F23</f>
        <v>0</v>
      </c>
      <c r="O23" s="72"/>
      <c r="P23" s="73"/>
      <c r="Q23" s="86"/>
      <c r="R23" s="87"/>
      <c r="S23" s="83"/>
      <c r="T23" s="84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5"/>
      <c r="IP23" s="5"/>
      <c r="IQ23" s="15"/>
      <c r="IR23" s="15"/>
      <c r="IS23" s="15"/>
    </row>
    <row r="24" s="3" customFormat="1" ht="102" customHeight="1" outlineLevel="1" spans="1:253">
      <c r="A24" s="18"/>
      <c r="B24" s="28" t="s">
        <v>79</v>
      </c>
      <c r="C24" s="29" t="s">
        <v>80</v>
      </c>
      <c r="D24" s="30" t="s">
        <v>53</v>
      </c>
      <c r="E24" s="25">
        <v>220.32</v>
      </c>
      <c r="F24" s="26"/>
      <c r="G24" s="31"/>
      <c r="H24" s="33"/>
      <c r="I24" s="70"/>
      <c r="J24" s="33"/>
      <c r="K24" s="71"/>
      <c r="L24" s="71"/>
      <c r="M24" s="71">
        <f t="shared" si="7"/>
        <v>0</v>
      </c>
      <c r="N24" s="26">
        <f t="shared" si="8"/>
        <v>0</v>
      </c>
      <c r="O24" s="72"/>
      <c r="P24" s="73"/>
      <c r="Q24" s="86"/>
      <c r="R24" s="87"/>
      <c r="S24" s="83"/>
      <c r="T24" s="84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5"/>
      <c r="IP24" s="5"/>
      <c r="IQ24" s="15"/>
      <c r="IR24" s="15"/>
      <c r="IS24" s="15"/>
    </row>
    <row r="25" s="3" customFormat="1" ht="183" customHeight="1" outlineLevel="1" spans="1:253">
      <c r="A25" s="18"/>
      <c r="B25" s="28" t="s">
        <v>81</v>
      </c>
      <c r="C25" s="29" t="s">
        <v>82</v>
      </c>
      <c r="D25" s="30" t="s">
        <v>83</v>
      </c>
      <c r="E25" s="25">
        <v>800</v>
      </c>
      <c r="F25" s="26"/>
      <c r="G25" s="31"/>
      <c r="H25" s="31"/>
      <c r="I25" s="70"/>
      <c r="J25" s="50"/>
      <c r="K25" s="71">
        <f t="shared" si="5"/>
        <v>0</v>
      </c>
      <c r="L25" s="71">
        <f t="shared" si="6"/>
        <v>0</v>
      </c>
      <c r="M25" s="71">
        <f t="shared" si="7"/>
        <v>0</v>
      </c>
      <c r="N25" s="26">
        <f t="shared" si="8"/>
        <v>0</v>
      </c>
      <c r="O25" s="72"/>
      <c r="P25" s="73"/>
      <c r="Q25" s="86"/>
      <c r="R25" s="87"/>
      <c r="S25" s="83"/>
      <c r="T25" s="84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8"/>
      <c r="EL25" s="88"/>
      <c r="EM25" s="88"/>
      <c r="EN25" s="88"/>
      <c r="EO25" s="88"/>
      <c r="EP25" s="88"/>
      <c r="EQ25" s="88"/>
      <c r="ER25" s="88"/>
      <c r="ES25" s="88"/>
      <c r="ET25" s="88"/>
      <c r="EU25" s="88"/>
      <c r="EV25" s="88"/>
      <c r="EW25" s="88"/>
      <c r="EX25" s="88"/>
      <c r="EY25" s="88"/>
      <c r="EZ25" s="88"/>
      <c r="FA25" s="88"/>
      <c r="FB25" s="88"/>
      <c r="FC25" s="88"/>
      <c r="FD25" s="88"/>
      <c r="FE25" s="88"/>
      <c r="FF25" s="88"/>
      <c r="FG25" s="88"/>
      <c r="FH25" s="88"/>
      <c r="FI25" s="88"/>
      <c r="FJ25" s="88"/>
      <c r="FK25" s="88"/>
      <c r="FL25" s="88"/>
      <c r="FM25" s="88"/>
      <c r="FN25" s="88"/>
      <c r="FO25" s="88"/>
      <c r="FP25" s="88"/>
      <c r="FQ25" s="88"/>
      <c r="FR25" s="88"/>
      <c r="FS25" s="88"/>
      <c r="FT25" s="88"/>
      <c r="FU25" s="88"/>
      <c r="FV25" s="88"/>
      <c r="FW25" s="88"/>
      <c r="FX25" s="88"/>
      <c r="FY25" s="88"/>
      <c r="FZ25" s="88"/>
      <c r="GA25" s="88"/>
      <c r="GB25" s="88"/>
      <c r="GC25" s="88"/>
      <c r="GD25" s="88"/>
      <c r="GE25" s="88"/>
      <c r="GF25" s="88"/>
      <c r="GG25" s="88"/>
      <c r="GH25" s="88"/>
      <c r="GI25" s="88"/>
      <c r="GJ25" s="88"/>
      <c r="GK25" s="88"/>
      <c r="GL25" s="88"/>
      <c r="GM25" s="88"/>
      <c r="GN25" s="88"/>
      <c r="GO25" s="88"/>
      <c r="GP25" s="88"/>
      <c r="GQ25" s="88"/>
      <c r="GR25" s="88"/>
      <c r="GS25" s="88"/>
      <c r="GT25" s="88"/>
      <c r="GU25" s="88"/>
      <c r="GV25" s="88"/>
      <c r="GW25" s="88"/>
      <c r="GX25" s="88"/>
      <c r="GY25" s="88"/>
      <c r="GZ25" s="88"/>
      <c r="HA25" s="88"/>
      <c r="HB25" s="88"/>
      <c r="HC25" s="88"/>
      <c r="HD25" s="88"/>
      <c r="HE25" s="88"/>
      <c r="HF25" s="88"/>
      <c r="HG25" s="88"/>
      <c r="HH25" s="88"/>
      <c r="HI25" s="88"/>
      <c r="HJ25" s="88"/>
      <c r="HK25" s="88"/>
      <c r="HL25" s="88"/>
      <c r="HM25" s="88"/>
      <c r="HN25" s="88"/>
      <c r="HO25" s="88"/>
      <c r="HP25" s="88"/>
      <c r="HQ25" s="88"/>
      <c r="HR25" s="88"/>
      <c r="HS25" s="88"/>
      <c r="HT25" s="88"/>
      <c r="HU25" s="88"/>
      <c r="HV25" s="88"/>
      <c r="HW25" s="88"/>
      <c r="HX25" s="88"/>
      <c r="HY25" s="88"/>
      <c r="HZ25" s="88"/>
      <c r="IA25" s="88"/>
      <c r="IB25" s="88"/>
      <c r="IC25" s="88"/>
      <c r="ID25" s="88"/>
      <c r="IE25" s="88"/>
      <c r="IF25" s="88"/>
      <c r="IG25" s="88"/>
      <c r="IH25" s="88"/>
      <c r="II25" s="88"/>
      <c r="IJ25" s="88"/>
      <c r="IK25" s="88"/>
      <c r="IL25" s="88"/>
      <c r="IM25" s="88"/>
      <c r="IN25" s="88"/>
      <c r="IO25" s="5"/>
      <c r="IP25" s="5"/>
      <c r="IQ25" s="15"/>
      <c r="IR25" s="15"/>
      <c r="IS25" s="15"/>
    </row>
    <row r="26" s="3" customFormat="1" ht="123" customHeight="1" outlineLevel="1" spans="1:253">
      <c r="A26" s="18"/>
      <c r="B26" s="28" t="s">
        <v>84</v>
      </c>
      <c r="C26" s="29" t="s">
        <v>85</v>
      </c>
      <c r="D26" s="30" t="s">
        <v>83</v>
      </c>
      <c r="E26" s="25">
        <v>247.8</v>
      </c>
      <c r="F26" s="26"/>
      <c r="G26" s="31"/>
      <c r="H26" s="31"/>
      <c r="I26" s="70"/>
      <c r="J26" s="50"/>
      <c r="K26" s="71"/>
      <c r="L26" s="71">
        <f t="shared" si="6"/>
        <v>0</v>
      </c>
      <c r="M26" s="71">
        <f t="shared" si="7"/>
        <v>0</v>
      </c>
      <c r="N26" s="26">
        <f t="shared" si="8"/>
        <v>0</v>
      </c>
      <c r="O26" s="72"/>
      <c r="P26" s="73"/>
      <c r="Q26" s="86"/>
      <c r="R26" s="87"/>
      <c r="S26" s="83"/>
      <c r="T26" s="84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88"/>
      <c r="DY26" s="88"/>
      <c r="DZ26" s="88"/>
      <c r="EA26" s="88"/>
      <c r="EB26" s="88"/>
      <c r="EC26" s="88"/>
      <c r="ED26" s="88"/>
      <c r="EE26" s="88"/>
      <c r="EF26" s="88"/>
      <c r="EG26" s="88"/>
      <c r="EH26" s="88"/>
      <c r="EI26" s="88"/>
      <c r="EJ26" s="88"/>
      <c r="EK26" s="88"/>
      <c r="EL26" s="88"/>
      <c r="EM26" s="88"/>
      <c r="EN26" s="88"/>
      <c r="EO26" s="88"/>
      <c r="EP26" s="88"/>
      <c r="EQ26" s="88"/>
      <c r="ER26" s="88"/>
      <c r="ES26" s="88"/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88"/>
      <c r="FE26" s="88"/>
      <c r="FF26" s="88"/>
      <c r="FG26" s="88"/>
      <c r="FH26" s="88"/>
      <c r="FI26" s="88"/>
      <c r="FJ26" s="88"/>
      <c r="FK26" s="88"/>
      <c r="FL26" s="88"/>
      <c r="FM26" s="88"/>
      <c r="FN26" s="88"/>
      <c r="FO26" s="88"/>
      <c r="FP26" s="88"/>
      <c r="FQ26" s="88"/>
      <c r="FR26" s="88"/>
      <c r="FS26" s="88"/>
      <c r="FT26" s="88"/>
      <c r="FU26" s="88"/>
      <c r="FV26" s="88"/>
      <c r="FW26" s="88"/>
      <c r="FX26" s="88"/>
      <c r="FY26" s="88"/>
      <c r="FZ26" s="88"/>
      <c r="GA26" s="88"/>
      <c r="GB26" s="88"/>
      <c r="GC26" s="88"/>
      <c r="GD26" s="88"/>
      <c r="GE26" s="88"/>
      <c r="GF26" s="88"/>
      <c r="GG26" s="88"/>
      <c r="GH26" s="88"/>
      <c r="GI26" s="88"/>
      <c r="GJ26" s="88"/>
      <c r="GK26" s="88"/>
      <c r="GL26" s="88"/>
      <c r="GM26" s="88"/>
      <c r="GN26" s="88"/>
      <c r="GO26" s="88"/>
      <c r="GP26" s="88"/>
      <c r="GQ26" s="88"/>
      <c r="GR26" s="88"/>
      <c r="GS26" s="88"/>
      <c r="GT26" s="88"/>
      <c r="GU26" s="88"/>
      <c r="GV26" s="88"/>
      <c r="GW26" s="88"/>
      <c r="GX26" s="88"/>
      <c r="GY26" s="88"/>
      <c r="GZ26" s="88"/>
      <c r="HA26" s="88"/>
      <c r="HB26" s="88"/>
      <c r="HC26" s="88"/>
      <c r="HD26" s="88"/>
      <c r="HE26" s="88"/>
      <c r="HF26" s="88"/>
      <c r="HG26" s="88"/>
      <c r="HH26" s="88"/>
      <c r="HI26" s="88"/>
      <c r="HJ26" s="88"/>
      <c r="HK26" s="88"/>
      <c r="HL26" s="88"/>
      <c r="HM26" s="88"/>
      <c r="HN26" s="88"/>
      <c r="HO26" s="88"/>
      <c r="HP26" s="88"/>
      <c r="HQ26" s="88"/>
      <c r="HR26" s="88"/>
      <c r="HS26" s="88"/>
      <c r="HT26" s="88"/>
      <c r="HU26" s="88"/>
      <c r="HV26" s="88"/>
      <c r="HW26" s="88"/>
      <c r="HX26" s="88"/>
      <c r="HY26" s="88"/>
      <c r="HZ26" s="88"/>
      <c r="IA26" s="88"/>
      <c r="IB26" s="88"/>
      <c r="IC26" s="88"/>
      <c r="ID26" s="88"/>
      <c r="IE26" s="88"/>
      <c r="IF26" s="88"/>
      <c r="IG26" s="88"/>
      <c r="IH26" s="88"/>
      <c r="II26" s="88"/>
      <c r="IJ26" s="88"/>
      <c r="IK26" s="88"/>
      <c r="IL26" s="88"/>
      <c r="IM26" s="88"/>
      <c r="IN26" s="88"/>
      <c r="IO26" s="5"/>
      <c r="IP26" s="5"/>
      <c r="IQ26" s="15"/>
      <c r="IR26" s="15"/>
      <c r="IS26" s="15"/>
    </row>
    <row r="27" s="3" customFormat="1" ht="81" customHeight="1" outlineLevel="1" spans="1:253">
      <c r="A27" s="18"/>
      <c r="B27" s="28" t="s">
        <v>86</v>
      </c>
      <c r="C27" s="29"/>
      <c r="D27" s="30" t="s">
        <v>53</v>
      </c>
      <c r="E27" s="40">
        <v>1847.6</v>
      </c>
      <c r="F27" s="26"/>
      <c r="G27" s="31"/>
      <c r="H27" s="31"/>
      <c r="I27" s="70"/>
      <c r="J27" s="50">
        <v>0</v>
      </c>
      <c r="K27" s="71">
        <f t="shared" si="5"/>
        <v>0</v>
      </c>
      <c r="L27" s="71">
        <f t="shared" si="6"/>
        <v>0</v>
      </c>
      <c r="M27" s="71">
        <f t="shared" si="7"/>
        <v>0</v>
      </c>
      <c r="N27" s="26">
        <f t="shared" si="8"/>
        <v>0</v>
      </c>
      <c r="O27" s="72"/>
      <c r="P27" s="73"/>
      <c r="Q27" s="86"/>
      <c r="R27" s="87"/>
      <c r="S27" s="83"/>
      <c r="T27" s="84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88"/>
      <c r="DY27" s="88"/>
      <c r="DZ27" s="88"/>
      <c r="EA27" s="88"/>
      <c r="EB27" s="88"/>
      <c r="EC27" s="88"/>
      <c r="ED27" s="88"/>
      <c r="EE27" s="88"/>
      <c r="EF27" s="88"/>
      <c r="EG27" s="88"/>
      <c r="EH27" s="88"/>
      <c r="EI27" s="88"/>
      <c r="EJ27" s="88"/>
      <c r="EK27" s="88"/>
      <c r="EL27" s="88"/>
      <c r="EM27" s="88"/>
      <c r="EN27" s="88"/>
      <c r="EO27" s="88"/>
      <c r="EP27" s="88"/>
      <c r="EQ27" s="88"/>
      <c r="ER27" s="88"/>
      <c r="ES27" s="88"/>
      <c r="ET27" s="88"/>
      <c r="EU27" s="88"/>
      <c r="EV27" s="88"/>
      <c r="EW27" s="88"/>
      <c r="EX27" s="88"/>
      <c r="EY27" s="88"/>
      <c r="EZ27" s="88"/>
      <c r="FA27" s="88"/>
      <c r="FB27" s="88"/>
      <c r="FC27" s="88"/>
      <c r="FD27" s="88"/>
      <c r="FE27" s="88"/>
      <c r="FF27" s="88"/>
      <c r="FG27" s="88"/>
      <c r="FH27" s="88"/>
      <c r="FI27" s="88"/>
      <c r="FJ27" s="88"/>
      <c r="FK27" s="88"/>
      <c r="FL27" s="88"/>
      <c r="FM27" s="88"/>
      <c r="FN27" s="88"/>
      <c r="FO27" s="88"/>
      <c r="FP27" s="88"/>
      <c r="FQ27" s="88"/>
      <c r="FR27" s="88"/>
      <c r="FS27" s="88"/>
      <c r="FT27" s="88"/>
      <c r="FU27" s="88"/>
      <c r="FV27" s="88"/>
      <c r="FW27" s="88"/>
      <c r="FX27" s="88"/>
      <c r="FY27" s="88"/>
      <c r="FZ27" s="88"/>
      <c r="GA27" s="88"/>
      <c r="GB27" s="88"/>
      <c r="GC27" s="88"/>
      <c r="GD27" s="88"/>
      <c r="GE27" s="88"/>
      <c r="GF27" s="88"/>
      <c r="GG27" s="88"/>
      <c r="GH27" s="88"/>
      <c r="GI27" s="88"/>
      <c r="GJ27" s="88"/>
      <c r="GK27" s="88"/>
      <c r="GL27" s="88"/>
      <c r="GM27" s="88"/>
      <c r="GN27" s="88"/>
      <c r="GO27" s="88"/>
      <c r="GP27" s="88"/>
      <c r="GQ27" s="88"/>
      <c r="GR27" s="88"/>
      <c r="GS27" s="88"/>
      <c r="GT27" s="88"/>
      <c r="GU27" s="88"/>
      <c r="GV27" s="88"/>
      <c r="GW27" s="88"/>
      <c r="GX27" s="88"/>
      <c r="GY27" s="88"/>
      <c r="GZ27" s="88"/>
      <c r="HA27" s="88"/>
      <c r="HB27" s="88"/>
      <c r="HC27" s="88"/>
      <c r="HD27" s="88"/>
      <c r="HE27" s="88"/>
      <c r="HF27" s="88"/>
      <c r="HG27" s="88"/>
      <c r="HH27" s="88"/>
      <c r="HI27" s="88"/>
      <c r="HJ27" s="88"/>
      <c r="HK27" s="88"/>
      <c r="HL27" s="88"/>
      <c r="HM27" s="88"/>
      <c r="HN27" s="88"/>
      <c r="HO27" s="88"/>
      <c r="HP27" s="88"/>
      <c r="HQ27" s="88"/>
      <c r="HR27" s="88"/>
      <c r="HS27" s="88"/>
      <c r="HT27" s="88"/>
      <c r="HU27" s="88"/>
      <c r="HV27" s="88"/>
      <c r="HW27" s="88"/>
      <c r="HX27" s="88"/>
      <c r="HY27" s="88"/>
      <c r="HZ27" s="88"/>
      <c r="IA27" s="88"/>
      <c r="IB27" s="88"/>
      <c r="IC27" s="88"/>
      <c r="ID27" s="88"/>
      <c r="IE27" s="88"/>
      <c r="IF27" s="88"/>
      <c r="IG27" s="88"/>
      <c r="IH27" s="88"/>
      <c r="II27" s="88"/>
      <c r="IJ27" s="88"/>
      <c r="IK27" s="88"/>
      <c r="IL27" s="88"/>
      <c r="IM27" s="88"/>
      <c r="IN27" s="88"/>
      <c r="IO27" s="5"/>
      <c r="IP27" s="5"/>
      <c r="IQ27" s="15"/>
      <c r="IR27" s="15"/>
      <c r="IS27" s="15"/>
    </row>
    <row r="28" s="3" customFormat="1" ht="38" customHeight="1" spans="1:253">
      <c r="A28" s="39" t="s">
        <v>87</v>
      </c>
      <c r="B28" s="27" t="s">
        <v>88</v>
      </c>
      <c r="C28" s="37"/>
      <c r="D28" s="38"/>
      <c r="E28" s="25"/>
      <c r="F28" s="26"/>
      <c r="G28" s="31"/>
      <c r="H28" s="31"/>
      <c r="I28" s="70"/>
      <c r="J28" s="50"/>
      <c r="K28" s="71"/>
      <c r="L28" s="71"/>
      <c r="M28" s="71"/>
      <c r="N28" s="26"/>
      <c r="O28" s="72"/>
      <c r="P28" s="73"/>
      <c r="Q28" s="86"/>
      <c r="R28" s="87"/>
      <c r="S28" s="83"/>
      <c r="T28" s="84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88"/>
      <c r="DY28" s="88"/>
      <c r="DZ28" s="88"/>
      <c r="EA28" s="88"/>
      <c r="EB28" s="88"/>
      <c r="EC28" s="88"/>
      <c r="ED28" s="88"/>
      <c r="EE28" s="88"/>
      <c r="EF28" s="88"/>
      <c r="EG28" s="88"/>
      <c r="EH28" s="88"/>
      <c r="EI28" s="88"/>
      <c r="EJ28" s="88"/>
      <c r="EK28" s="88"/>
      <c r="EL28" s="88"/>
      <c r="EM28" s="88"/>
      <c r="EN28" s="88"/>
      <c r="EO28" s="88"/>
      <c r="EP28" s="88"/>
      <c r="EQ28" s="88"/>
      <c r="ER28" s="88"/>
      <c r="ES28" s="88"/>
      <c r="ET28" s="88"/>
      <c r="EU28" s="88"/>
      <c r="EV28" s="88"/>
      <c r="EW28" s="88"/>
      <c r="EX28" s="88"/>
      <c r="EY28" s="88"/>
      <c r="EZ28" s="88"/>
      <c r="FA28" s="88"/>
      <c r="FB28" s="88"/>
      <c r="FC28" s="88"/>
      <c r="FD28" s="88"/>
      <c r="FE28" s="88"/>
      <c r="FF28" s="88"/>
      <c r="FG28" s="88"/>
      <c r="FH28" s="88"/>
      <c r="FI28" s="88"/>
      <c r="FJ28" s="88"/>
      <c r="FK28" s="88"/>
      <c r="FL28" s="88"/>
      <c r="FM28" s="88"/>
      <c r="FN28" s="88"/>
      <c r="FO28" s="88"/>
      <c r="FP28" s="88"/>
      <c r="FQ28" s="88"/>
      <c r="FR28" s="88"/>
      <c r="FS28" s="88"/>
      <c r="FT28" s="88"/>
      <c r="FU28" s="88"/>
      <c r="FV28" s="88"/>
      <c r="FW28" s="88"/>
      <c r="FX28" s="88"/>
      <c r="FY28" s="88"/>
      <c r="FZ28" s="88"/>
      <c r="GA28" s="88"/>
      <c r="GB28" s="88"/>
      <c r="GC28" s="88"/>
      <c r="GD28" s="88"/>
      <c r="GE28" s="88"/>
      <c r="GF28" s="88"/>
      <c r="GG28" s="88"/>
      <c r="GH28" s="88"/>
      <c r="GI28" s="88"/>
      <c r="GJ28" s="88"/>
      <c r="GK28" s="88"/>
      <c r="GL28" s="88"/>
      <c r="GM28" s="88"/>
      <c r="GN28" s="88"/>
      <c r="GO28" s="88"/>
      <c r="GP28" s="88"/>
      <c r="GQ28" s="88"/>
      <c r="GR28" s="88"/>
      <c r="GS28" s="88"/>
      <c r="GT28" s="88"/>
      <c r="GU28" s="88"/>
      <c r="GV28" s="88"/>
      <c r="GW28" s="88"/>
      <c r="GX28" s="88"/>
      <c r="GY28" s="88"/>
      <c r="GZ28" s="88"/>
      <c r="HA28" s="88"/>
      <c r="HB28" s="88"/>
      <c r="HC28" s="88"/>
      <c r="HD28" s="88"/>
      <c r="HE28" s="88"/>
      <c r="HF28" s="88"/>
      <c r="HG28" s="88"/>
      <c r="HH28" s="88"/>
      <c r="HI28" s="88"/>
      <c r="HJ28" s="88"/>
      <c r="HK28" s="88"/>
      <c r="HL28" s="88"/>
      <c r="HM28" s="88"/>
      <c r="HN28" s="88"/>
      <c r="HO28" s="88"/>
      <c r="HP28" s="88"/>
      <c r="HQ28" s="88"/>
      <c r="HR28" s="88"/>
      <c r="HS28" s="88"/>
      <c r="HT28" s="88"/>
      <c r="HU28" s="88"/>
      <c r="HV28" s="88"/>
      <c r="HW28" s="88"/>
      <c r="HX28" s="88"/>
      <c r="HY28" s="88"/>
      <c r="HZ28" s="88"/>
      <c r="IA28" s="88"/>
      <c r="IB28" s="88"/>
      <c r="IC28" s="88"/>
      <c r="ID28" s="88"/>
      <c r="IE28" s="88"/>
      <c r="IF28" s="88"/>
      <c r="IG28" s="88"/>
      <c r="IH28" s="88"/>
      <c r="II28" s="88"/>
      <c r="IJ28" s="88"/>
      <c r="IK28" s="88"/>
      <c r="IL28" s="88"/>
      <c r="IM28" s="88"/>
      <c r="IN28" s="88"/>
      <c r="IO28" s="5"/>
      <c r="IP28" s="5"/>
      <c r="IQ28" s="15"/>
      <c r="IR28" s="15"/>
      <c r="IS28" s="15"/>
    </row>
    <row r="29" s="3" customFormat="1" ht="121" customHeight="1" outlineLevel="1" spans="1:253">
      <c r="A29" s="18"/>
      <c r="B29" s="28" t="s">
        <v>89</v>
      </c>
      <c r="C29" s="29" t="s">
        <v>90</v>
      </c>
      <c r="D29" s="30" t="s">
        <v>53</v>
      </c>
      <c r="E29" s="25">
        <f>937.05+82</f>
        <v>1019.05</v>
      </c>
      <c r="F29" s="26"/>
      <c r="G29" s="31"/>
      <c r="H29" s="31">
        <v>0</v>
      </c>
      <c r="I29" s="70"/>
      <c r="J29" s="50"/>
      <c r="K29" s="71"/>
      <c r="L29" s="71">
        <f>(G29+H29*(1+I29)+J29+K29)*$L$6</f>
        <v>0</v>
      </c>
      <c r="M29" s="71">
        <f>(G29+H29*(1+I29)+J29+K29+L29)*$M$6</f>
        <v>0</v>
      </c>
      <c r="N29" s="26">
        <f>E29*F29</f>
        <v>0</v>
      </c>
      <c r="O29" s="72"/>
      <c r="P29" s="73"/>
      <c r="Q29" s="86"/>
      <c r="R29" s="87"/>
      <c r="S29" s="83"/>
      <c r="T29" s="84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88"/>
      <c r="DY29" s="88"/>
      <c r="DZ29" s="88"/>
      <c r="EA29" s="88"/>
      <c r="EB29" s="88"/>
      <c r="EC29" s="88"/>
      <c r="ED29" s="88"/>
      <c r="EE29" s="88"/>
      <c r="EF29" s="88"/>
      <c r="EG29" s="88"/>
      <c r="EH29" s="88"/>
      <c r="EI29" s="88"/>
      <c r="EJ29" s="88"/>
      <c r="EK29" s="88"/>
      <c r="EL29" s="88"/>
      <c r="EM29" s="88"/>
      <c r="EN29" s="88"/>
      <c r="EO29" s="88"/>
      <c r="EP29" s="88"/>
      <c r="EQ29" s="88"/>
      <c r="ER29" s="88"/>
      <c r="ES29" s="88"/>
      <c r="ET29" s="88"/>
      <c r="EU29" s="88"/>
      <c r="EV29" s="88"/>
      <c r="EW29" s="88"/>
      <c r="EX29" s="88"/>
      <c r="EY29" s="88"/>
      <c r="EZ29" s="88"/>
      <c r="FA29" s="88"/>
      <c r="FB29" s="88"/>
      <c r="FC29" s="88"/>
      <c r="FD29" s="88"/>
      <c r="FE29" s="88"/>
      <c r="FF29" s="88"/>
      <c r="FG29" s="88"/>
      <c r="FH29" s="88"/>
      <c r="FI29" s="88"/>
      <c r="FJ29" s="88"/>
      <c r="FK29" s="88"/>
      <c r="FL29" s="88"/>
      <c r="FM29" s="88"/>
      <c r="FN29" s="88"/>
      <c r="FO29" s="88"/>
      <c r="FP29" s="88"/>
      <c r="FQ29" s="88"/>
      <c r="FR29" s="88"/>
      <c r="FS29" s="88"/>
      <c r="FT29" s="88"/>
      <c r="FU29" s="88"/>
      <c r="FV29" s="88"/>
      <c r="FW29" s="88"/>
      <c r="FX29" s="88"/>
      <c r="FY29" s="88"/>
      <c r="FZ29" s="88"/>
      <c r="GA29" s="88"/>
      <c r="GB29" s="88"/>
      <c r="GC29" s="88"/>
      <c r="GD29" s="88"/>
      <c r="GE29" s="88"/>
      <c r="GF29" s="88"/>
      <c r="GG29" s="88"/>
      <c r="GH29" s="88"/>
      <c r="GI29" s="88"/>
      <c r="GJ29" s="88"/>
      <c r="GK29" s="88"/>
      <c r="GL29" s="88"/>
      <c r="GM29" s="88"/>
      <c r="GN29" s="88"/>
      <c r="GO29" s="88"/>
      <c r="GP29" s="88"/>
      <c r="GQ29" s="88"/>
      <c r="GR29" s="88"/>
      <c r="GS29" s="88"/>
      <c r="GT29" s="88"/>
      <c r="GU29" s="88"/>
      <c r="GV29" s="88"/>
      <c r="GW29" s="88"/>
      <c r="GX29" s="88"/>
      <c r="GY29" s="88"/>
      <c r="GZ29" s="88"/>
      <c r="HA29" s="88"/>
      <c r="HB29" s="88"/>
      <c r="HC29" s="88"/>
      <c r="HD29" s="88"/>
      <c r="HE29" s="88"/>
      <c r="HF29" s="88"/>
      <c r="HG29" s="88"/>
      <c r="HH29" s="88"/>
      <c r="HI29" s="88"/>
      <c r="HJ29" s="88"/>
      <c r="HK29" s="88"/>
      <c r="HL29" s="88"/>
      <c r="HM29" s="88"/>
      <c r="HN29" s="88"/>
      <c r="HO29" s="88"/>
      <c r="HP29" s="88"/>
      <c r="HQ29" s="88"/>
      <c r="HR29" s="88"/>
      <c r="HS29" s="88"/>
      <c r="HT29" s="88"/>
      <c r="HU29" s="88"/>
      <c r="HV29" s="88"/>
      <c r="HW29" s="88"/>
      <c r="HX29" s="88"/>
      <c r="HY29" s="88"/>
      <c r="HZ29" s="88"/>
      <c r="IA29" s="88"/>
      <c r="IB29" s="88"/>
      <c r="IC29" s="88"/>
      <c r="ID29" s="88"/>
      <c r="IE29" s="88"/>
      <c r="IF29" s="88"/>
      <c r="IG29" s="88"/>
      <c r="IH29" s="88"/>
      <c r="II29" s="88"/>
      <c r="IJ29" s="88"/>
      <c r="IK29" s="88"/>
      <c r="IL29" s="88"/>
      <c r="IM29" s="88"/>
      <c r="IN29" s="88"/>
      <c r="IO29" s="5"/>
      <c r="IP29" s="5"/>
      <c r="IQ29" s="15"/>
      <c r="IR29" s="15"/>
      <c r="IS29" s="15"/>
    </row>
    <row r="30" s="3" customFormat="1" ht="115" customHeight="1" outlineLevel="1" spans="1:253">
      <c r="A30" s="18"/>
      <c r="B30" s="34" t="s">
        <v>91</v>
      </c>
      <c r="C30" s="29" t="s">
        <v>92</v>
      </c>
      <c r="D30" s="30" t="s">
        <v>53</v>
      </c>
      <c r="E30" s="25">
        <v>736.38</v>
      </c>
      <c r="F30" s="26"/>
      <c r="G30" s="31"/>
      <c r="H30" s="31"/>
      <c r="I30" s="70"/>
      <c r="J30" s="50">
        <v>0</v>
      </c>
      <c r="K30" s="71">
        <f>(G30+H30*(1+I30)+J30)*$K$6</f>
        <v>0</v>
      </c>
      <c r="L30" s="71">
        <f>(G30+H30*(1+I30)+J30+K30)*$L$6</f>
        <v>0</v>
      </c>
      <c r="M30" s="71">
        <f>(G30+H30*(1+I30)+J30+K30+L30)*$M$6</f>
        <v>0</v>
      </c>
      <c r="N30" s="26">
        <f>E30*F30</f>
        <v>0</v>
      </c>
      <c r="O30" s="72"/>
      <c r="P30" s="73"/>
      <c r="Q30" s="86"/>
      <c r="R30" s="87"/>
      <c r="S30" s="83"/>
      <c r="T30" s="84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88"/>
      <c r="DY30" s="88"/>
      <c r="DZ30" s="88"/>
      <c r="EA30" s="88"/>
      <c r="EB30" s="88"/>
      <c r="EC30" s="88"/>
      <c r="ED30" s="88"/>
      <c r="EE30" s="88"/>
      <c r="EF30" s="88"/>
      <c r="EG30" s="88"/>
      <c r="EH30" s="88"/>
      <c r="EI30" s="88"/>
      <c r="EJ30" s="88"/>
      <c r="EK30" s="88"/>
      <c r="EL30" s="88"/>
      <c r="EM30" s="88"/>
      <c r="EN30" s="88"/>
      <c r="EO30" s="88"/>
      <c r="EP30" s="88"/>
      <c r="EQ30" s="88"/>
      <c r="ER30" s="88"/>
      <c r="ES30" s="88"/>
      <c r="ET30" s="88"/>
      <c r="EU30" s="88"/>
      <c r="EV30" s="88"/>
      <c r="EW30" s="88"/>
      <c r="EX30" s="88"/>
      <c r="EY30" s="88"/>
      <c r="EZ30" s="88"/>
      <c r="FA30" s="88"/>
      <c r="FB30" s="88"/>
      <c r="FC30" s="88"/>
      <c r="FD30" s="88"/>
      <c r="FE30" s="88"/>
      <c r="FF30" s="88"/>
      <c r="FG30" s="88"/>
      <c r="FH30" s="88"/>
      <c r="FI30" s="88"/>
      <c r="FJ30" s="88"/>
      <c r="FK30" s="88"/>
      <c r="FL30" s="88"/>
      <c r="FM30" s="88"/>
      <c r="FN30" s="88"/>
      <c r="FO30" s="88"/>
      <c r="FP30" s="88"/>
      <c r="FQ30" s="88"/>
      <c r="FR30" s="88"/>
      <c r="FS30" s="88"/>
      <c r="FT30" s="88"/>
      <c r="FU30" s="88"/>
      <c r="FV30" s="88"/>
      <c r="FW30" s="88"/>
      <c r="FX30" s="88"/>
      <c r="FY30" s="88"/>
      <c r="FZ30" s="88"/>
      <c r="GA30" s="88"/>
      <c r="GB30" s="88"/>
      <c r="GC30" s="88"/>
      <c r="GD30" s="88"/>
      <c r="GE30" s="88"/>
      <c r="GF30" s="88"/>
      <c r="GG30" s="88"/>
      <c r="GH30" s="88"/>
      <c r="GI30" s="88"/>
      <c r="GJ30" s="88"/>
      <c r="GK30" s="88"/>
      <c r="GL30" s="88"/>
      <c r="GM30" s="88"/>
      <c r="GN30" s="88"/>
      <c r="GO30" s="88"/>
      <c r="GP30" s="88"/>
      <c r="GQ30" s="88"/>
      <c r="GR30" s="88"/>
      <c r="GS30" s="88"/>
      <c r="GT30" s="88"/>
      <c r="GU30" s="88"/>
      <c r="GV30" s="88"/>
      <c r="GW30" s="88"/>
      <c r="GX30" s="88"/>
      <c r="GY30" s="88"/>
      <c r="GZ30" s="88"/>
      <c r="HA30" s="88"/>
      <c r="HB30" s="88"/>
      <c r="HC30" s="88"/>
      <c r="HD30" s="88"/>
      <c r="HE30" s="88"/>
      <c r="HF30" s="88"/>
      <c r="HG30" s="88"/>
      <c r="HH30" s="88"/>
      <c r="HI30" s="88"/>
      <c r="HJ30" s="88"/>
      <c r="HK30" s="88"/>
      <c r="HL30" s="88"/>
      <c r="HM30" s="88"/>
      <c r="HN30" s="88"/>
      <c r="HO30" s="88"/>
      <c r="HP30" s="88"/>
      <c r="HQ30" s="88"/>
      <c r="HR30" s="88"/>
      <c r="HS30" s="88"/>
      <c r="HT30" s="88"/>
      <c r="HU30" s="88"/>
      <c r="HV30" s="88"/>
      <c r="HW30" s="88"/>
      <c r="HX30" s="88"/>
      <c r="HY30" s="88"/>
      <c r="HZ30" s="88"/>
      <c r="IA30" s="88"/>
      <c r="IB30" s="88"/>
      <c r="IC30" s="88"/>
      <c r="ID30" s="88"/>
      <c r="IE30" s="88"/>
      <c r="IF30" s="88"/>
      <c r="IG30" s="88"/>
      <c r="IH30" s="88"/>
      <c r="II30" s="88"/>
      <c r="IJ30" s="88"/>
      <c r="IK30" s="88"/>
      <c r="IL30" s="88"/>
      <c r="IM30" s="88"/>
      <c r="IN30" s="88"/>
      <c r="IO30" s="5"/>
      <c r="IP30" s="5"/>
      <c r="IQ30" s="15"/>
      <c r="IR30" s="15"/>
      <c r="IS30" s="15"/>
    </row>
    <row r="31" s="3" customFormat="1" ht="99" customHeight="1" outlineLevel="1" spans="1:253">
      <c r="A31" s="18"/>
      <c r="B31" s="28" t="s">
        <v>93</v>
      </c>
      <c r="C31" s="29" t="s">
        <v>94</v>
      </c>
      <c r="D31" s="30" t="s">
        <v>53</v>
      </c>
      <c r="E31" s="25">
        <v>2436</v>
      </c>
      <c r="F31" s="26"/>
      <c r="G31" s="31"/>
      <c r="H31" s="31"/>
      <c r="I31" s="70"/>
      <c r="J31" s="50"/>
      <c r="K31" s="71">
        <f>(G31+H31*(1+I31)+J31)*$K$6</f>
        <v>0</v>
      </c>
      <c r="L31" s="71">
        <f>(G31+H31*(1+I31)+J31+K31)*$L$6</f>
        <v>0</v>
      </c>
      <c r="M31" s="71">
        <f>(G31+H31*(1+I31)+J31+K31+L31)*$M$6</f>
        <v>0</v>
      </c>
      <c r="N31" s="26">
        <f>E31*F31</f>
        <v>0</v>
      </c>
      <c r="O31" s="72"/>
      <c r="P31" s="73" t="s">
        <v>95</v>
      </c>
      <c r="Q31" s="86"/>
      <c r="R31" s="87"/>
      <c r="S31" s="83"/>
      <c r="T31" s="84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88"/>
      <c r="DY31" s="88"/>
      <c r="DZ31" s="88"/>
      <c r="EA31" s="88"/>
      <c r="EB31" s="88"/>
      <c r="EC31" s="88"/>
      <c r="ED31" s="88"/>
      <c r="EE31" s="88"/>
      <c r="EF31" s="88"/>
      <c r="EG31" s="88"/>
      <c r="EH31" s="88"/>
      <c r="EI31" s="88"/>
      <c r="EJ31" s="88"/>
      <c r="EK31" s="88"/>
      <c r="EL31" s="88"/>
      <c r="EM31" s="88"/>
      <c r="EN31" s="88"/>
      <c r="EO31" s="88"/>
      <c r="EP31" s="88"/>
      <c r="EQ31" s="88"/>
      <c r="ER31" s="88"/>
      <c r="ES31" s="88"/>
      <c r="ET31" s="88"/>
      <c r="EU31" s="88"/>
      <c r="EV31" s="88"/>
      <c r="EW31" s="88"/>
      <c r="EX31" s="88"/>
      <c r="EY31" s="88"/>
      <c r="EZ31" s="88"/>
      <c r="FA31" s="88"/>
      <c r="FB31" s="88"/>
      <c r="FC31" s="88"/>
      <c r="FD31" s="88"/>
      <c r="FE31" s="88"/>
      <c r="FF31" s="88"/>
      <c r="FG31" s="88"/>
      <c r="FH31" s="88"/>
      <c r="FI31" s="88"/>
      <c r="FJ31" s="88"/>
      <c r="FK31" s="88"/>
      <c r="FL31" s="88"/>
      <c r="FM31" s="88"/>
      <c r="FN31" s="88"/>
      <c r="FO31" s="88"/>
      <c r="FP31" s="88"/>
      <c r="FQ31" s="88"/>
      <c r="FR31" s="88"/>
      <c r="FS31" s="88"/>
      <c r="FT31" s="88"/>
      <c r="FU31" s="88"/>
      <c r="FV31" s="88"/>
      <c r="FW31" s="88"/>
      <c r="FX31" s="88"/>
      <c r="FY31" s="88"/>
      <c r="FZ31" s="88"/>
      <c r="GA31" s="88"/>
      <c r="GB31" s="88"/>
      <c r="GC31" s="88"/>
      <c r="GD31" s="88"/>
      <c r="GE31" s="88"/>
      <c r="GF31" s="88"/>
      <c r="GG31" s="88"/>
      <c r="GH31" s="88"/>
      <c r="GI31" s="88"/>
      <c r="GJ31" s="88"/>
      <c r="GK31" s="88"/>
      <c r="GL31" s="88"/>
      <c r="GM31" s="88"/>
      <c r="GN31" s="88"/>
      <c r="GO31" s="88"/>
      <c r="GP31" s="88"/>
      <c r="GQ31" s="88"/>
      <c r="GR31" s="88"/>
      <c r="GS31" s="88"/>
      <c r="GT31" s="88"/>
      <c r="GU31" s="88"/>
      <c r="GV31" s="88"/>
      <c r="GW31" s="88"/>
      <c r="GX31" s="88"/>
      <c r="GY31" s="88"/>
      <c r="GZ31" s="88"/>
      <c r="HA31" s="88"/>
      <c r="HB31" s="88"/>
      <c r="HC31" s="88"/>
      <c r="HD31" s="88"/>
      <c r="HE31" s="88"/>
      <c r="HF31" s="88"/>
      <c r="HG31" s="88"/>
      <c r="HH31" s="88"/>
      <c r="HI31" s="88"/>
      <c r="HJ31" s="88"/>
      <c r="HK31" s="88"/>
      <c r="HL31" s="88"/>
      <c r="HM31" s="88"/>
      <c r="HN31" s="88"/>
      <c r="HO31" s="88"/>
      <c r="HP31" s="88"/>
      <c r="HQ31" s="88"/>
      <c r="HR31" s="88"/>
      <c r="HS31" s="88"/>
      <c r="HT31" s="88"/>
      <c r="HU31" s="88"/>
      <c r="HV31" s="88"/>
      <c r="HW31" s="88"/>
      <c r="HX31" s="88"/>
      <c r="HY31" s="88"/>
      <c r="HZ31" s="88"/>
      <c r="IA31" s="88"/>
      <c r="IB31" s="88"/>
      <c r="IC31" s="88"/>
      <c r="ID31" s="88"/>
      <c r="IE31" s="88"/>
      <c r="IF31" s="88"/>
      <c r="IG31" s="88"/>
      <c r="IH31" s="88"/>
      <c r="II31" s="88"/>
      <c r="IJ31" s="88"/>
      <c r="IK31" s="88"/>
      <c r="IL31" s="88"/>
      <c r="IM31" s="88"/>
      <c r="IN31" s="88"/>
      <c r="IO31" s="5"/>
      <c r="IP31" s="5"/>
      <c r="IQ31" s="15"/>
      <c r="IR31" s="15"/>
      <c r="IS31" s="15"/>
    </row>
    <row r="32" s="3" customFormat="1" ht="45" customHeight="1" outlineLevel="1" spans="1:253">
      <c r="A32" s="18"/>
      <c r="B32" s="28" t="s">
        <v>96</v>
      </c>
      <c r="C32" s="29" t="s">
        <v>97</v>
      </c>
      <c r="D32" s="30" t="s">
        <v>83</v>
      </c>
      <c r="E32" s="25">
        <v>1278</v>
      </c>
      <c r="F32" s="26"/>
      <c r="G32" s="31"/>
      <c r="H32" s="31"/>
      <c r="I32" s="70"/>
      <c r="J32" s="50"/>
      <c r="K32" s="71">
        <f>(G32+H32*(1+I32)+J32)*$K$6</f>
        <v>0</v>
      </c>
      <c r="L32" s="71">
        <f t="shared" ref="L32:L40" si="9">(G32+H32*(1+I32)+J32+K32)*$L$6</f>
        <v>0</v>
      </c>
      <c r="M32" s="71">
        <f t="shared" ref="M32:M40" si="10">(G32+H32*(1+I32)+J32+K32+L32)*$M$6</f>
        <v>0</v>
      </c>
      <c r="N32" s="26">
        <f>E32*F32</f>
        <v>0</v>
      </c>
      <c r="O32" s="72"/>
      <c r="P32" s="73" t="s">
        <v>98</v>
      </c>
      <c r="Q32" s="86"/>
      <c r="R32" s="87"/>
      <c r="S32" s="83"/>
      <c r="T32" s="84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88"/>
      <c r="DY32" s="88"/>
      <c r="DZ32" s="88"/>
      <c r="EA32" s="88"/>
      <c r="EB32" s="88"/>
      <c r="EC32" s="88"/>
      <c r="ED32" s="88"/>
      <c r="EE32" s="88"/>
      <c r="EF32" s="88"/>
      <c r="EG32" s="88"/>
      <c r="EH32" s="88"/>
      <c r="EI32" s="88"/>
      <c r="EJ32" s="88"/>
      <c r="EK32" s="88"/>
      <c r="EL32" s="88"/>
      <c r="EM32" s="88"/>
      <c r="EN32" s="88"/>
      <c r="EO32" s="88"/>
      <c r="EP32" s="88"/>
      <c r="EQ32" s="88"/>
      <c r="ER32" s="88"/>
      <c r="ES32" s="88"/>
      <c r="ET32" s="88"/>
      <c r="EU32" s="88"/>
      <c r="EV32" s="88"/>
      <c r="EW32" s="88"/>
      <c r="EX32" s="88"/>
      <c r="EY32" s="88"/>
      <c r="EZ32" s="88"/>
      <c r="FA32" s="88"/>
      <c r="FB32" s="88"/>
      <c r="FC32" s="88"/>
      <c r="FD32" s="88"/>
      <c r="FE32" s="88"/>
      <c r="FF32" s="88"/>
      <c r="FG32" s="88"/>
      <c r="FH32" s="88"/>
      <c r="FI32" s="88"/>
      <c r="FJ32" s="88"/>
      <c r="FK32" s="88"/>
      <c r="FL32" s="88"/>
      <c r="FM32" s="88"/>
      <c r="FN32" s="88"/>
      <c r="FO32" s="88"/>
      <c r="FP32" s="88"/>
      <c r="FQ32" s="88"/>
      <c r="FR32" s="88"/>
      <c r="FS32" s="88"/>
      <c r="FT32" s="88"/>
      <c r="FU32" s="88"/>
      <c r="FV32" s="88"/>
      <c r="FW32" s="88"/>
      <c r="FX32" s="88"/>
      <c r="FY32" s="88"/>
      <c r="FZ32" s="88"/>
      <c r="GA32" s="88"/>
      <c r="GB32" s="88"/>
      <c r="GC32" s="88"/>
      <c r="GD32" s="88"/>
      <c r="GE32" s="88"/>
      <c r="GF32" s="88"/>
      <c r="GG32" s="88"/>
      <c r="GH32" s="88"/>
      <c r="GI32" s="88"/>
      <c r="GJ32" s="88"/>
      <c r="GK32" s="88"/>
      <c r="GL32" s="88"/>
      <c r="GM32" s="88"/>
      <c r="GN32" s="88"/>
      <c r="GO32" s="88"/>
      <c r="GP32" s="88"/>
      <c r="GQ32" s="88"/>
      <c r="GR32" s="88"/>
      <c r="GS32" s="88"/>
      <c r="GT32" s="88"/>
      <c r="GU32" s="88"/>
      <c r="GV32" s="88"/>
      <c r="GW32" s="88"/>
      <c r="GX32" s="88"/>
      <c r="GY32" s="88"/>
      <c r="GZ32" s="88"/>
      <c r="HA32" s="88"/>
      <c r="HB32" s="88"/>
      <c r="HC32" s="88"/>
      <c r="HD32" s="88"/>
      <c r="HE32" s="88"/>
      <c r="HF32" s="88"/>
      <c r="HG32" s="88"/>
      <c r="HH32" s="88"/>
      <c r="HI32" s="88"/>
      <c r="HJ32" s="88"/>
      <c r="HK32" s="88"/>
      <c r="HL32" s="88"/>
      <c r="HM32" s="88"/>
      <c r="HN32" s="88"/>
      <c r="HO32" s="88"/>
      <c r="HP32" s="88"/>
      <c r="HQ32" s="88"/>
      <c r="HR32" s="88"/>
      <c r="HS32" s="88"/>
      <c r="HT32" s="88"/>
      <c r="HU32" s="88"/>
      <c r="HV32" s="88"/>
      <c r="HW32" s="88"/>
      <c r="HX32" s="88"/>
      <c r="HY32" s="88"/>
      <c r="HZ32" s="88"/>
      <c r="IA32" s="88"/>
      <c r="IB32" s="88"/>
      <c r="IC32" s="88"/>
      <c r="ID32" s="88"/>
      <c r="IE32" s="88"/>
      <c r="IF32" s="88"/>
      <c r="IG32" s="88"/>
      <c r="IH32" s="88"/>
      <c r="II32" s="88"/>
      <c r="IJ32" s="88"/>
      <c r="IK32" s="88"/>
      <c r="IL32" s="88"/>
      <c r="IM32" s="88"/>
      <c r="IN32" s="88"/>
      <c r="IO32" s="5"/>
      <c r="IP32" s="5"/>
      <c r="IQ32" s="15"/>
      <c r="IR32" s="15"/>
      <c r="IS32" s="15"/>
    </row>
    <row r="33" s="3" customFormat="1" ht="117" customHeight="1" outlineLevel="1" spans="1:253">
      <c r="A33" s="18"/>
      <c r="B33" s="34" t="s">
        <v>99</v>
      </c>
      <c r="C33" s="29" t="s">
        <v>100</v>
      </c>
      <c r="D33" s="41" t="s">
        <v>53</v>
      </c>
      <c r="E33" s="42">
        <v>42.5</v>
      </c>
      <c r="F33" s="26"/>
      <c r="G33" s="31"/>
      <c r="H33" s="31"/>
      <c r="I33" s="70"/>
      <c r="J33" s="50"/>
      <c r="K33" s="71"/>
      <c r="L33" s="71">
        <f t="shared" si="9"/>
        <v>0</v>
      </c>
      <c r="M33" s="71">
        <f t="shared" si="10"/>
        <v>0</v>
      </c>
      <c r="N33" s="26">
        <f t="shared" ref="N32:N41" si="11">E33*F33</f>
        <v>0</v>
      </c>
      <c r="O33" s="72"/>
      <c r="P33" s="73"/>
      <c r="Q33" s="86"/>
      <c r="R33" s="87"/>
      <c r="S33" s="83"/>
      <c r="T33" s="84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88"/>
      <c r="DY33" s="88"/>
      <c r="DZ33" s="88"/>
      <c r="EA33" s="88"/>
      <c r="EB33" s="88"/>
      <c r="EC33" s="88"/>
      <c r="ED33" s="88"/>
      <c r="EE33" s="88"/>
      <c r="EF33" s="88"/>
      <c r="EG33" s="88"/>
      <c r="EH33" s="88"/>
      <c r="EI33" s="88"/>
      <c r="EJ33" s="88"/>
      <c r="EK33" s="88"/>
      <c r="EL33" s="88"/>
      <c r="EM33" s="88"/>
      <c r="EN33" s="88"/>
      <c r="EO33" s="88"/>
      <c r="EP33" s="88"/>
      <c r="EQ33" s="88"/>
      <c r="ER33" s="88"/>
      <c r="ES33" s="88"/>
      <c r="ET33" s="88"/>
      <c r="EU33" s="88"/>
      <c r="EV33" s="88"/>
      <c r="EW33" s="88"/>
      <c r="EX33" s="88"/>
      <c r="EY33" s="88"/>
      <c r="EZ33" s="88"/>
      <c r="FA33" s="88"/>
      <c r="FB33" s="88"/>
      <c r="FC33" s="88"/>
      <c r="FD33" s="88"/>
      <c r="FE33" s="88"/>
      <c r="FF33" s="88"/>
      <c r="FG33" s="88"/>
      <c r="FH33" s="88"/>
      <c r="FI33" s="88"/>
      <c r="FJ33" s="88"/>
      <c r="FK33" s="88"/>
      <c r="FL33" s="88"/>
      <c r="FM33" s="88"/>
      <c r="FN33" s="88"/>
      <c r="FO33" s="88"/>
      <c r="FP33" s="88"/>
      <c r="FQ33" s="88"/>
      <c r="FR33" s="88"/>
      <c r="FS33" s="88"/>
      <c r="FT33" s="88"/>
      <c r="FU33" s="88"/>
      <c r="FV33" s="88"/>
      <c r="FW33" s="88"/>
      <c r="FX33" s="88"/>
      <c r="FY33" s="88"/>
      <c r="FZ33" s="88"/>
      <c r="GA33" s="88"/>
      <c r="GB33" s="88"/>
      <c r="GC33" s="88"/>
      <c r="GD33" s="88"/>
      <c r="GE33" s="88"/>
      <c r="GF33" s="88"/>
      <c r="GG33" s="88"/>
      <c r="GH33" s="88"/>
      <c r="GI33" s="88"/>
      <c r="GJ33" s="88"/>
      <c r="GK33" s="88"/>
      <c r="GL33" s="88"/>
      <c r="GM33" s="88"/>
      <c r="GN33" s="88"/>
      <c r="GO33" s="88"/>
      <c r="GP33" s="88"/>
      <c r="GQ33" s="88"/>
      <c r="GR33" s="88"/>
      <c r="GS33" s="88"/>
      <c r="GT33" s="88"/>
      <c r="GU33" s="88"/>
      <c r="GV33" s="88"/>
      <c r="GW33" s="88"/>
      <c r="GX33" s="88"/>
      <c r="GY33" s="88"/>
      <c r="GZ33" s="88"/>
      <c r="HA33" s="88"/>
      <c r="HB33" s="88"/>
      <c r="HC33" s="88"/>
      <c r="HD33" s="88"/>
      <c r="HE33" s="88"/>
      <c r="HF33" s="88"/>
      <c r="HG33" s="88"/>
      <c r="HH33" s="88"/>
      <c r="HI33" s="88"/>
      <c r="HJ33" s="88"/>
      <c r="HK33" s="88"/>
      <c r="HL33" s="88"/>
      <c r="HM33" s="88"/>
      <c r="HN33" s="88"/>
      <c r="HO33" s="88"/>
      <c r="HP33" s="88"/>
      <c r="HQ33" s="88"/>
      <c r="HR33" s="88"/>
      <c r="HS33" s="88"/>
      <c r="HT33" s="88"/>
      <c r="HU33" s="88"/>
      <c r="HV33" s="88"/>
      <c r="HW33" s="88"/>
      <c r="HX33" s="88"/>
      <c r="HY33" s="88"/>
      <c r="HZ33" s="88"/>
      <c r="IA33" s="88"/>
      <c r="IB33" s="88"/>
      <c r="IC33" s="88"/>
      <c r="ID33" s="88"/>
      <c r="IE33" s="88"/>
      <c r="IF33" s="88"/>
      <c r="IG33" s="88"/>
      <c r="IH33" s="88"/>
      <c r="II33" s="88"/>
      <c r="IJ33" s="88"/>
      <c r="IK33" s="88"/>
      <c r="IL33" s="88"/>
      <c r="IM33" s="88"/>
      <c r="IN33" s="88"/>
      <c r="IO33" s="5"/>
      <c r="IP33" s="5"/>
      <c r="IQ33" s="15"/>
      <c r="IR33" s="15"/>
      <c r="IS33" s="15"/>
    </row>
    <row r="34" s="3" customFormat="1" ht="133" customHeight="1" outlineLevel="1" spans="1:253">
      <c r="A34" s="18"/>
      <c r="B34" s="34" t="s">
        <v>101</v>
      </c>
      <c r="C34" s="29" t="s">
        <v>102</v>
      </c>
      <c r="D34" s="152" t="s">
        <v>83</v>
      </c>
      <c r="E34" s="42">
        <f>1.92+3.8</f>
        <v>5.72</v>
      </c>
      <c r="F34" s="26"/>
      <c r="G34" s="31"/>
      <c r="H34" s="31"/>
      <c r="I34" s="70"/>
      <c r="J34" s="50"/>
      <c r="K34" s="71"/>
      <c r="L34" s="71">
        <f t="shared" si="9"/>
        <v>0</v>
      </c>
      <c r="M34" s="71">
        <f t="shared" si="10"/>
        <v>0</v>
      </c>
      <c r="N34" s="26">
        <f t="shared" si="11"/>
        <v>0</v>
      </c>
      <c r="O34" s="72"/>
      <c r="P34" s="73" t="s">
        <v>103</v>
      </c>
      <c r="Q34" s="86"/>
      <c r="R34" s="87"/>
      <c r="S34" s="83"/>
      <c r="T34" s="84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88"/>
      <c r="DY34" s="88"/>
      <c r="DZ34" s="88"/>
      <c r="EA34" s="88"/>
      <c r="EB34" s="88"/>
      <c r="EC34" s="88"/>
      <c r="ED34" s="88"/>
      <c r="EE34" s="88"/>
      <c r="EF34" s="88"/>
      <c r="EG34" s="88"/>
      <c r="EH34" s="88"/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8"/>
      <c r="EW34" s="88"/>
      <c r="EX34" s="88"/>
      <c r="EY34" s="88"/>
      <c r="EZ34" s="88"/>
      <c r="FA34" s="88"/>
      <c r="FB34" s="88"/>
      <c r="FC34" s="88"/>
      <c r="FD34" s="88"/>
      <c r="FE34" s="88"/>
      <c r="FF34" s="88"/>
      <c r="FG34" s="88"/>
      <c r="FH34" s="88"/>
      <c r="FI34" s="88"/>
      <c r="FJ34" s="88"/>
      <c r="FK34" s="88"/>
      <c r="FL34" s="88"/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8"/>
      <c r="GA34" s="88"/>
      <c r="GB34" s="88"/>
      <c r="GC34" s="88"/>
      <c r="GD34" s="88"/>
      <c r="GE34" s="88"/>
      <c r="GF34" s="88"/>
      <c r="GG34" s="88"/>
      <c r="GH34" s="88"/>
      <c r="GI34" s="88"/>
      <c r="GJ34" s="88"/>
      <c r="GK34" s="88"/>
      <c r="GL34" s="88"/>
      <c r="GM34" s="88"/>
      <c r="GN34" s="88"/>
      <c r="GO34" s="88"/>
      <c r="GP34" s="88"/>
      <c r="GQ34" s="88"/>
      <c r="GR34" s="88"/>
      <c r="GS34" s="88"/>
      <c r="GT34" s="88"/>
      <c r="GU34" s="88"/>
      <c r="GV34" s="88"/>
      <c r="GW34" s="88"/>
      <c r="GX34" s="88"/>
      <c r="GY34" s="88"/>
      <c r="GZ34" s="88"/>
      <c r="HA34" s="88"/>
      <c r="HB34" s="88"/>
      <c r="HC34" s="88"/>
      <c r="HD34" s="88"/>
      <c r="HE34" s="88"/>
      <c r="HF34" s="88"/>
      <c r="HG34" s="88"/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8"/>
      <c r="HV34" s="88"/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8"/>
      <c r="IK34" s="88"/>
      <c r="IL34" s="88"/>
      <c r="IM34" s="88"/>
      <c r="IN34" s="88"/>
      <c r="IO34" s="5"/>
      <c r="IP34" s="5"/>
      <c r="IQ34" s="15"/>
      <c r="IR34" s="15"/>
      <c r="IS34" s="15"/>
    </row>
    <row r="35" s="3" customFormat="1" ht="33" customHeight="1" outlineLevel="1" spans="1:253">
      <c r="A35" s="18"/>
      <c r="B35" s="153" t="s">
        <v>104</v>
      </c>
      <c r="C35" s="29" t="s">
        <v>105</v>
      </c>
      <c r="D35" s="152" t="s">
        <v>106</v>
      </c>
      <c r="E35" s="42">
        <v>41</v>
      </c>
      <c r="F35" s="26"/>
      <c r="G35" s="31"/>
      <c r="H35" s="31"/>
      <c r="I35" s="70"/>
      <c r="J35" s="50"/>
      <c r="K35" s="71"/>
      <c r="L35" s="71"/>
      <c r="M35" s="71"/>
      <c r="N35" s="26">
        <f t="shared" si="11"/>
        <v>0</v>
      </c>
      <c r="O35" s="72"/>
      <c r="P35" s="73"/>
      <c r="Q35" s="86"/>
      <c r="R35" s="87"/>
      <c r="S35" s="83"/>
      <c r="T35" s="84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88"/>
      <c r="DY35" s="88"/>
      <c r="DZ35" s="88"/>
      <c r="EA35" s="88"/>
      <c r="EB35" s="88"/>
      <c r="EC35" s="88"/>
      <c r="ED35" s="88"/>
      <c r="EE35" s="88"/>
      <c r="EF35" s="88"/>
      <c r="EG35" s="88"/>
      <c r="EH35" s="88"/>
      <c r="EI35" s="88"/>
      <c r="EJ35" s="88"/>
      <c r="EK35" s="88"/>
      <c r="EL35" s="88"/>
      <c r="EM35" s="88"/>
      <c r="EN35" s="88"/>
      <c r="EO35" s="88"/>
      <c r="EP35" s="88"/>
      <c r="EQ35" s="88"/>
      <c r="ER35" s="88"/>
      <c r="ES35" s="88"/>
      <c r="ET35" s="88"/>
      <c r="EU35" s="88"/>
      <c r="EV35" s="88"/>
      <c r="EW35" s="88"/>
      <c r="EX35" s="88"/>
      <c r="EY35" s="88"/>
      <c r="EZ35" s="88"/>
      <c r="FA35" s="88"/>
      <c r="FB35" s="88"/>
      <c r="FC35" s="88"/>
      <c r="FD35" s="88"/>
      <c r="FE35" s="88"/>
      <c r="FF35" s="88"/>
      <c r="FG35" s="88"/>
      <c r="FH35" s="88"/>
      <c r="FI35" s="88"/>
      <c r="FJ35" s="88"/>
      <c r="FK35" s="88"/>
      <c r="FL35" s="88"/>
      <c r="FM35" s="88"/>
      <c r="FN35" s="88"/>
      <c r="FO35" s="88"/>
      <c r="FP35" s="88"/>
      <c r="FQ35" s="88"/>
      <c r="FR35" s="88"/>
      <c r="FS35" s="88"/>
      <c r="FT35" s="88"/>
      <c r="FU35" s="88"/>
      <c r="FV35" s="88"/>
      <c r="FW35" s="88"/>
      <c r="FX35" s="88"/>
      <c r="FY35" s="88"/>
      <c r="FZ35" s="88"/>
      <c r="GA35" s="88"/>
      <c r="GB35" s="88"/>
      <c r="GC35" s="88"/>
      <c r="GD35" s="88"/>
      <c r="GE35" s="88"/>
      <c r="GF35" s="88"/>
      <c r="GG35" s="88"/>
      <c r="GH35" s="88"/>
      <c r="GI35" s="88"/>
      <c r="GJ35" s="88"/>
      <c r="GK35" s="88"/>
      <c r="GL35" s="88"/>
      <c r="GM35" s="88"/>
      <c r="GN35" s="88"/>
      <c r="GO35" s="88"/>
      <c r="GP35" s="88"/>
      <c r="GQ35" s="88"/>
      <c r="GR35" s="88"/>
      <c r="GS35" s="88"/>
      <c r="GT35" s="88"/>
      <c r="GU35" s="88"/>
      <c r="GV35" s="88"/>
      <c r="GW35" s="88"/>
      <c r="GX35" s="88"/>
      <c r="GY35" s="88"/>
      <c r="GZ35" s="88"/>
      <c r="HA35" s="88"/>
      <c r="HB35" s="88"/>
      <c r="HC35" s="88"/>
      <c r="HD35" s="88"/>
      <c r="HE35" s="88"/>
      <c r="HF35" s="88"/>
      <c r="HG35" s="88"/>
      <c r="HH35" s="88"/>
      <c r="HI35" s="88"/>
      <c r="HJ35" s="88"/>
      <c r="HK35" s="88"/>
      <c r="HL35" s="88"/>
      <c r="HM35" s="88"/>
      <c r="HN35" s="88"/>
      <c r="HO35" s="88"/>
      <c r="HP35" s="88"/>
      <c r="HQ35" s="88"/>
      <c r="HR35" s="88"/>
      <c r="HS35" s="88"/>
      <c r="HT35" s="88"/>
      <c r="HU35" s="88"/>
      <c r="HV35" s="88"/>
      <c r="HW35" s="88"/>
      <c r="HX35" s="88"/>
      <c r="HY35" s="88"/>
      <c r="HZ35" s="88"/>
      <c r="IA35" s="88"/>
      <c r="IB35" s="88"/>
      <c r="IC35" s="88"/>
      <c r="ID35" s="88"/>
      <c r="IE35" s="88"/>
      <c r="IF35" s="88"/>
      <c r="IG35" s="88"/>
      <c r="IH35" s="88"/>
      <c r="II35" s="88"/>
      <c r="IJ35" s="88"/>
      <c r="IK35" s="88"/>
      <c r="IL35" s="88"/>
      <c r="IM35" s="88"/>
      <c r="IN35" s="88"/>
      <c r="IO35" s="5"/>
      <c r="IP35" s="5"/>
      <c r="IQ35" s="15"/>
      <c r="IR35" s="15"/>
      <c r="IS35" s="15"/>
    </row>
    <row r="36" s="3" customFormat="1" ht="106" customHeight="1" outlineLevel="1" spans="1:253">
      <c r="A36" s="18"/>
      <c r="B36" s="153" t="s">
        <v>107</v>
      </c>
      <c r="C36" s="43" t="s">
        <v>108</v>
      </c>
      <c r="D36" s="152" t="s">
        <v>109</v>
      </c>
      <c r="E36" s="42">
        <v>2</v>
      </c>
      <c r="F36" s="26"/>
      <c r="G36" s="31"/>
      <c r="H36" s="31"/>
      <c r="I36" s="70"/>
      <c r="J36" s="50"/>
      <c r="K36" s="71"/>
      <c r="L36" s="71"/>
      <c r="M36" s="71">
        <f t="shared" si="10"/>
        <v>0</v>
      </c>
      <c r="N36" s="26">
        <f t="shared" si="11"/>
        <v>0</v>
      </c>
      <c r="O36" s="72"/>
      <c r="P36" s="73"/>
      <c r="Q36" s="86"/>
      <c r="R36" s="87"/>
      <c r="S36" s="83"/>
      <c r="T36" s="84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88"/>
      <c r="DY36" s="88"/>
      <c r="DZ36" s="88"/>
      <c r="EA36" s="88"/>
      <c r="EB36" s="88"/>
      <c r="EC36" s="88"/>
      <c r="ED36" s="88"/>
      <c r="EE36" s="88"/>
      <c r="EF36" s="88"/>
      <c r="EG36" s="88"/>
      <c r="EH36" s="88"/>
      <c r="EI36" s="88"/>
      <c r="EJ36" s="88"/>
      <c r="EK36" s="88"/>
      <c r="EL36" s="88"/>
      <c r="EM36" s="88"/>
      <c r="EN36" s="88"/>
      <c r="EO36" s="88"/>
      <c r="EP36" s="88"/>
      <c r="EQ36" s="88"/>
      <c r="ER36" s="88"/>
      <c r="ES36" s="88"/>
      <c r="ET36" s="88"/>
      <c r="EU36" s="88"/>
      <c r="EV36" s="88"/>
      <c r="EW36" s="88"/>
      <c r="EX36" s="88"/>
      <c r="EY36" s="88"/>
      <c r="EZ36" s="88"/>
      <c r="FA36" s="88"/>
      <c r="FB36" s="88"/>
      <c r="FC36" s="88"/>
      <c r="FD36" s="88"/>
      <c r="FE36" s="88"/>
      <c r="FF36" s="88"/>
      <c r="FG36" s="88"/>
      <c r="FH36" s="88"/>
      <c r="FI36" s="88"/>
      <c r="FJ36" s="88"/>
      <c r="FK36" s="88"/>
      <c r="FL36" s="88"/>
      <c r="FM36" s="88"/>
      <c r="FN36" s="88"/>
      <c r="FO36" s="88"/>
      <c r="FP36" s="88"/>
      <c r="FQ36" s="88"/>
      <c r="FR36" s="88"/>
      <c r="FS36" s="88"/>
      <c r="FT36" s="88"/>
      <c r="FU36" s="88"/>
      <c r="FV36" s="88"/>
      <c r="FW36" s="88"/>
      <c r="FX36" s="88"/>
      <c r="FY36" s="88"/>
      <c r="FZ36" s="88"/>
      <c r="GA36" s="88"/>
      <c r="GB36" s="88"/>
      <c r="GC36" s="88"/>
      <c r="GD36" s="88"/>
      <c r="GE36" s="88"/>
      <c r="GF36" s="88"/>
      <c r="GG36" s="88"/>
      <c r="GH36" s="88"/>
      <c r="GI36" s="88"/>
      <c r="GJ36" s="88"/>
      <c r="GK36" s="88"/>
      <c r="GL36" s="88"/>
      <c r="GM36" s="88"/>
      <c r="GN36" s="88"/>
      <c r="GO36" s="88"/>
      <c r="GP36" s="88"/>
      <c r="GQ36" s="88"/>
      <c r="GR36" s="88"/>
      <c r="GS36" s="88"/>
      <c r="GT36" s="88"/>
      <c r="GU36" s="88"/>
      <c r="GV36" s="88"/>
      <c r="GW36" s="88"/>
      <c r="GX36" s="88"/>
      <c r="GY36" s="88"/>
      <c r="GZ36" s="88"/>
      <c r="HA36" s="88"/>
      <c r="HB36" s="88"/>
      <c r="HC36" s="88"/>
      <c r="HD36" s="88"/>
      <c r="HE36" s="88"/>
      <c r="HF36" s="88"/>
      <c r="HG36" s="88"/>
      <c r="HH36" s="88"/>
      <c r="HI36" s="88"/>
      <c r="HJ36" s="88"/>
      <c r="HK36" s="88"/>
      <c r="HL36" s="88"/>
      <c r="HM36" s="88"/>
      <c r="HN36" s="88"/>
      <c r="HO36" s="88"/>
      <c r="HP36" s="88"/>
      <c r="HQ36" s="88"/>
      <c r="HR36" s="88"/>
      <c r="HS36" s="88"/>
      <c r="HT36" s="88"/>
      <c r="HU36" s="88"/>
      <c r="HV36" s="88"/>
      <c r="HW36" s="88"/>
      <c r="HX36" s="88"/>
      <c r="HY36" s="88"/>
      <c r="HZ36" s="88"/>
      <c r="IA36" s="88"/>
      <c r="IB36" s="88"/>
      <c r="IC36" s="88"/>
      <c r="ID36" s="88"/>
      <c r="IE36" s="88"/>
      <c r="IF36" s="88"/>
      <c r="IG36" s="88"/>
      <c r="IH36" s="88"/>
      <c r="II36" s="88"/>
      <c r="IJ36" s="88"/>
      <c r="IK36" s="88"/>
      <c r="IL36" s="88"/>
      <c r="IM36" s="88"/>
      <c r="IN36" s="88"/>
      <c r="IO36" s="5"/>
      <c r="IP36" s="5"/>
      <c r="IQ36" s="15"/>
      <c r="IR36" s="15"/>
      <c r="IS36" s="15"/>
    </row>
    <row r="37" s="3" customFormat="1" ht="73" customHeight="1" outlineLevel="1" spans="1:253">
      <c r="A37" s="18"/>
      <c r="B37" s="28" t="s">
        <v>110</v>
      </c>
      <c r="C37" s="35" t="s">
        <v>111</v>
      </c>
      <c r="D37" s="30" t="s">
        <v>53</v>
      </c>
      <c r="E37" s="25">
        <f>661.2</f>
        <v>661.2</v>
      </c>
      <c r="F37" s="26"/>
      <c r="G37" s="31"/>
      <c r="H37" s="33"/>
      <c r="I37" s="70"/>
      <c r="J37" s="50"/>
      <c r="K37" s="71"/>
      <c r="L37" s="71">
        <f t="shared" si="9"/>
        <v>0</v>
      </c>
      <c r="M37" s="71">
        <f t="shared" si="10"/>
        <v>0</v>
      </c>
      <c r="N37" s="26">
        <f t="shared" si="11"/>
        <v>0</v>
      </c>
      <c r="O37" s="72"/>
      <c r="P37" s="73"/>
      <c r="Q37" s="86"/>
      <c r="R37" s="87"/>
      <c r="S37" s="83"/>
      <c r="T37" s="84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88"/>
      <c r="DY37" s="88"/>
      <c r="DZ37" s="88"/>
      <c r="EA37" s="88"/>
      <c r="EB37" s="88"/>
      <c r="EC37" s="88"/>
      <c r="ED37" s="88"/>
      <c r="EE37" s="88"/>
      <c r="EF37" s="88"/>
      <c r="EG37" s="88"/>
      <c r="EH37" s="88"/>
      <c r="EI37" s="88"/>
      <c r="EJ37" s="88"/>
      <c r="EK37" s="88"/>
      <c r="EL37" s="88"/>
      <c r="EM37" s="88"/>
      <c r="EN37" s="88"/>
      <c r="EO37" s="88"/>
      <c r="EP37" s="88"/>
      <c r="EQ37" s="88"/>
      <c r="ER37" s="88"/>
      <c r="ES37" s="88"/>
      <c r="ET37" s="88"/>
      <c r="EU37" s="88"/>
      <c r="EV37" s="88"/>
      <c r="EW37" s="88"/>
      <c r="EX37" s="88"/>
      <c r="EY37" s="88"/>
      <c r="EZ37" s="88"/>
      <c r="FA37" s="88"/>
      <c r="FB37" s="88"/>
      <c r="FC37" s="88"/>
      <c r="FD37" s="88"/>
      <c r="FE37" s="88"/>
      <c r="FF37" s="88"/>
      <c r="FG37" s="88"/>
      <c r="FH37" s="88"/>
      <c r="FI37" s="88"/>
      <c r="FJ37" s="88"/>
      <c r="FK37" s="88"/>
      <c r="FL37" s="88"/>
      <c r="FM37" s="88"/>
      <c r="FN37" s="88"/>
      <c r="FO37" s="88"/>
      <c r="FP37" s="88"/>
      <c r="FQ37" s="88"/>
      <c r="FR37" s="88"/>
      <c r="FS37" s="88"/>
      <c r="FT37" s="88"/>
      <c r="FU37" s="88"/>
      <c r="FV37" s="88"/>
      <c r="FW37" s="88"/>
      <c r="FX37" s="88"/>
      <c r="FY37" s="88"/>
      <c r="FZ37" s="88"/>
      <c r="GA37" s="88"/>
      <c r="GB37" s="88"/>
      <c r="GC37" s="88"/>
      <c r="GD37" s="88"/>
      <c r="GE37" s="88"/>
      <c r="GF37" s="88"/>
      <c r="GG37" s="88"/>
      <c r="GH37" s="88"/>
      <c r="GI37" s="88"/>
      <c r="GJ37" s="88"/>
      <c r="GK37" s="88"/>
      <c r="GL37" s="88"/>
      <c r="GM37" s="88"/>
      <c r="GN37" s="88"/>
      <c r="GO37" s="88"/>
      <c r="GP37" s="88"/>
      <c r="GQ37" s="88"/>
      <c r="GR37" s="88"/>
      <c r="GS37" s="88"/>
      <c r="GT37" s="88"/>
      <c r="GU37" s="88"/>
      <c r="GV37" s="88"/>
      <c r="GW37" s="88"/>
      <c r="GX37" s="88"/>
      <c r="GY37" s="88"/>
      <c r="GZ37" s="88"/>
      <c r="HA37" s="88"/>
      <c r="HB37" s="88"/>
      <c r="HC37" s="88"/>
      <c r="HD37" s="88"/>
      <c r="HE37" s="88"/>
      <c r="HF37" s="88"/>
      <c r="HG37" s="88"/>
      <c r="HH37" s="88"/>
      <c r="HI37" s="88"/>
      <c r="HJ37" s="88"/>
      <c r="HK37" s="88"/>
      <c r="HL37" s="88"/>
      <c r="HM37" s="88"/>
      <c r="HN37" s="88"/>
      <c r="HO37" s="88"/>
      <c r="HP37" s="88"/>
      <c r="HQ37" s="88"/>
      <c r="HR37" s="88"/>
      <c r="HS37" s="88"/>
      <c r="HT37" s="88"/>
      <c r="HU37" s="88"/>
      <c r="HV37" s="88"/>
      <c r="HW37" s="88"/>
      <c r="HX37" s="88"/>
      <c r="HY37" s="88"/>
      <c r="HZ37" s="88"/>
      <c r="IA37" s="88"/>
      <c r="IB37" s="88"/>
      <c r="IC37" s="88"/>
      <c r="ID37" s="88"/>
      <c r="IE37" s="88"/>
      <c r="IF37" s="88"/>
      <c r="IG37" s="88"/>
      <c r="IH37" s="88"/>
      <c r="II37" s="88"/>
      <c r="IJ37" s="88"/>
      <c r="IK37" s="88"/>
      <c r="IL37" s="88"/>
      <c r="IM37" s="88"/>
      <c r="IN37" s="88"/>
      <c r="IO37" s="5"/>
      <c r="IP37" s="5"/>
      <c r="IQ37" s="15"/>
      <c r="IR37" s="15"/>
      <c r="IS37" s="15"/>
    </row>
    <row r="38" s="3" customFormat="1" ht="69" customHeight="1" outlineLevel="1" spans="1:253">
      <c r="A38" s="39"/>
      <c r="B38" s="153" t="s">
        <v>112</v>
      </c>
      <c r="C38" s="29" t="s">
        <v>113</v>
      </c>
      <c r="D38" s="153" t="s">
        <v>53</v>
      </c>
      <c r="E38" s="42">
        <v>29.5</v>
      </c>
      <c r="F38" s="44"/>
      <c r="G38" s="31"/>
      <c r="H38" s="31"/>
      <c r="I38" s="70"/>
      <c r="J38" s="50"/>
      <c r="K38" s="71"/>
      <c r="L38" s="71">
        <v>0</v>
      </c>
      <c r="M38" s="71">
        <f t="shared" si="10"/>
        <v>0</v>
      </c>
      <c r="N38" s="26">
        <f t="shared" si="11"/>
        <v>0</v>
      </c>
      <c r="O38" s="72"/>
      <c r="P38" s="73"/>
      <c r="Q38" s="86"/>
      <c r="R38" s="87"/>
      <c r="S38" s="83"/>
      <c r="T38" s="84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88"/>
      <c r="DY38" s="88"/>
      <c r="DZ38" s="88"/>
      <c r="EA38" s="88"/>
      <c r="EB38" s="88"/>
      <c r="EC38" s="88"/>
      <c r="ED38" s="88"/>
      <c r="EE38" s="88"/>
      <c r="EF38" s="88"/>
      <c r="EG38" s="88"/>
      <c r="EH38" s="88"/>
      <c r="EI38" s="88"/>
      <c r="EJ38" s="88"/>
      <c r="EK38" s="88"/>
      <c r="EL38" s="88"/>
      <c r="EM38" s="88"/>
      <c r="EN38" s="88"/>
      <c r="EO38" s="88"/>
      <c r="EP38" s="88"/>
      <c r="EQ38" s="88"/>
      <c r="ER38" s="88"/>
      <c r="ES38" s="88"/>
      <c r="ET38" s="88"/>
      <c r="EU38" s="88"/>
      <c r="EV38" s="88"/>
      <c r="EW38" s="88"/>
      <c r="EX38" s="88"/>
      <c r="EY38" s="88"/>
      <c r="EZ38" s="88"/>
      <c r="FA38" s="88"/>
      <c r="FB38" s="88"/>
      <c r="FC38" s="88"/>
      <c r="FD38" s="88"/>
      <c r="FE38" s="88"/>
      <c r="FF38" s="88"/>
      <c r="FG38" s="88"/>
      <c r="FH38" s="88"/>
      <c r="FI38" s="88"/>
      <c r="FJ38" s="88"/>
      <c r="FK38" s="88"/>
      <c r="FL38" s="88"/>
      <c r="FM38" s="88"/>
      <c r="FN38" s="88"/>
      <c r="FO38" s="88"/>
      <c r="FP38" s="88"/>
      <c r="FQ38" s="88"/>
      <c r="FR38" s="88"/>
      <c r="FS38" s="88"/>
      <c r="FT38" s="88"/>
      <c r="FU38" s="88"/>
      <c r="FV38" s="88"/>
      <c r="FW38" s="88"/>
      <c r="FX38" s="88"/>
      <c r="FY38" s="88"/>
      <c r="FZ38" s="88"/>
      <c r="GA38" s="88"/>
      <c r="GB38" s="88"/>
      <c r="GC38" s="88"/>
      <c r="GD38" s="88"/>
      <c r="GE38" s="88"/>
      <c r="GF38" s="88"/>
      <c r="GG38" s="88"/>
      <c r="GH38" s="88"/>
      <c r="GI38" s="88"/>
      <c r="GJ38" s="88"/>
      <c r="GK38" s="88"/>
      <c r="GL38" s="88"/>
      <c r="GM38" s="88"/>
      <c r="GN38" s="88"/>
      <c r="GO38" s="88"/>
      <c r="GP38" s="88"/>
      <c r="GQ38" s="88"/>
      <c r="GR38" s="88"/>
      <c r="GS38" s="88"/>
      <c r="GT38" s="88"/>
      <c r="GU38" s="88"/>
      <c r="GV38" s="88"/>
      <c r="GW38" s="88"/>
      <c r="GX38" s="88"/>
      <c r="GY38" s="88"/>
      <c r="GZ38" s="88"/>
      <c r="HA38" s="88"/>
      <c r="HB38" s="88"/>
      <c r="HC38" s="88"/>
      <c r="HD38" s="88"/>
      <c r="HE38" s="88"/>
      <c r="HF38" s="88"/>
      <c r="HG38" s="88"/>
      <c r="HH38" s="88"/>
      <c r="HI38" s="88"/>
      <c r="HJ38" s="88"/>
      <c r="HK38" s="88"/>
      <c r="HL38" s="88"/>
      <c r="HM38" s="88"/>
      <c r="HN38" s="88"/>
      <c r="HO38" s="88"/>
      <c r="HP38" s="88"/>
      <c r="HQ38" s="88"/>
      <c r="HR38" s="88"/>
      <c r="HS38" s="88"/>
      <c r="HT38" s="88"/>
      <c r="HU38" s="88"/>
      <c r="HV38" s="88"/>
      <c r="HW38" s="88"/>
      <c r="HX38" s="88"/>
      <c r="HY38" s="88"/>
      <c r="HZ38" s="88"/>
      <c r="IA38" s="88"/>
      <c r="IB38" s="88"/>
      <c r="IC38" s="88"/>
      <c r="ID38" s="88"/>
      <c r="IE38" s="88"/>
      <c r="IF38" s="88"/>
      <c r="IG38" s="88"/>
      <c r="IH38" s="88"/>
      <c r="II38" s="88"/>
      <c r="IJ38" s="88"/>
      <c r="IK38" s="88"/>
      <c r="IL38" s="88"/>
      <c r="IM38" s="88"/>
      <c r="IN38" s="88"/>
      <c r="IO38" s="5"/>
      <c r="IP38" s="5"/>
      <c r="IQ38" s="15"/>
      <c r="IR38" s="15"/>
      <c r="IS38" s="15"/>
    </row>
    <row r="39" s="3" customFormat="1" ht="108" customHeight="1" outlineLevel="1" spans="1:253">
      <c r="A39" s="18"/>
      <c r="B39" s="34" t="s">
        <v>114</v>
      </c>
      <c r="C39" s="29" t="s">
        <v>115</v>
      </c>
      <c r="D39" s="30" t="s">
        <v>83</v>
      </c>
      <c r="E39" s="25">
        <v>100</v>
      </c>
      <c r="F39" s="26"/>
      <c r="G39" s="31"/>
      <c r="H39" s="31">
        <v>0</v>
      </c>
      <c r="I39" s="70"/>
      <c r="J39" s="50"/>
      <c r="K39" s="71"/>
      <c r="L39" s="71">
        <f t="shared" ref="L39:L41" si="12">(G39+H39*(1+I39)+J39+K39)*$L$6</f>
        <v>0</v>
      </c>
      <c r="M39" s="71">
        <f t="shared" ref="M39:M41" si="13">(G39+H39*(1+I39)+J39+K39+L39)*$M$6</f>
        <v>0</v>
      </c>
      <c r="N39" s="26">
        <f t="shared" ref="N39:N43" si="14">E39*F39</f>
        <v>0</v>
      </c>
      <c r="O39" s="72"/>
      <c r="P39" s="73" t="s">
        <v>116</v>
      </c>
      <c r="Q39" s="86"/>
      <c r="R39" s="87"/>
      <c r="S39" s="83"/>
      <c r="T39" s="84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8"/>
      <c r="CA39" s="88"/>
      <c r="CB39" s="88"/>
      <c r="CC39" s="88"/>
      <c r="CD39" s="88"/>
      <c r="CE39" s="88"/>
      <c r="CF39" s="88"/>
      <c r="CG39" s="88"/>
      <c r="CH39" s="88"/>
      <c r="CI39" s="88"/>
      <c r="CJ39" s="88"/>
      <c r="CK39" s="88"/>
      <c r="CL39" s="88"/>
      <c r="CM39" s="88"/>
      <c r="CN39" s="88"/>
      <c r="CO39" s="88"/>
      <c r="CP39" s="88"/>
      <c r="CQ39" s="88"/>
      <c r="CR39" s="88"/>
      <c r="CS39" s="88"/>
      <c r="CT39" s="88"/>
      <c r="CU39" s="88"/>
      <c r="CV39" s="88"/>
      <c r="CW39" s="88"/>
      <c r="CX39" s="88"/>
      <c r="CY39" s="88"/>
      <c r="CZ39" s="88"/>
      <c r="DA39" s="88"/>
      <c r="DB39" s="88"/>
      <c r="DC39" s="88"/>
      <c r="DD39" s="88"/>
      <c r="DE39" s="88"/>
      <c r="DF39" s="88"/>
      <c r="DG39" s="88"/>
      <c r="DH39" s="88"/>
      <c r="DI39" s="88"/>
      <c r="DJ39" s="88"/>
      <c r="DK39" s="88"/>
      <c r="DL39" s="88"/>
      <c r="DM39" s="88"/>
      <c r="DN39" s="88"/>
      <c r="DO39" s="88"/>
      <c r="DP39" s="88"/>
      <c r="DQ39" s="88"/>
      <c r="DR39" s="88"/>
      <c r="DS39" s="88"/>
      <c r="DT39" s="88"/>
      <c r="DU39" s="88"/>
      <c r="DV39" s="88"/>
      <c r="DW39" s="88"/>
      <c r="DX39" s="88"/>
      <c r="DY39" s="88"/>
      <c r="DZ39" s="88"/>
      <c r="EA39" s="88"/>
      <c r="EB39" s="88"/>
      <c r="EC39" s="88"/>
      <c r="ED39" s="88"/>
      <c r="EE39" s="88"/>
      <c r="EF39" s="88"/>
      <c r="EG39" s="88"/>
      <c r="EH39" s="88"/>
      <c r="EI39" s="88"/>
      <c r="EJ39" s="88"/>
      <c r="EK39" s="88"/>
      <c r="EL39" s="88"/>
      <c r="EM39" s="88"/>
      <c r="EN39" s="88"/>
      <c r="EO39" s="88"/>
      <c r="EP39" s="88"/>
      <c r="EQ39" s="88"/>
      <c r="ER39" s="88"/>
      <c r="ES39" s="88"/>
      <c r="ET39" s="88"/>
      <c r="EU39" s="88"/>
      <c r="EV39" s="88"/>
      <c r="EW39" s="88"/>
      <c r="EX39" s="88"/>
      <c r="EY39" s="88"/>
      <c r="EZ39" s="88"/>
      <c r="FA39" s="88"/>
      <c r="FB39" s="88"/>
      <c r="FC39" s="88"/>
      <c r="FD39" s="88"/>
      <c r="FE39" s="88"/>
      <c r="FF39" s="88"/>
      <c r="FG39" s="88"/>
      <c r="FH39" s="88"/>
      <c r="FI39" s="88"/>
      <c r="FJ39" s="88"/>
      <c r="FK39" s="88"/>
      <c r="FL39" s="88"/>
      <c r="FM39" s="88"/>
      <c r="FN39" s="88"/>
      <c r="FO39" s="88"/>
      <c r="FP39" s="88"/>
      <c r="FQ39" s="88"/>
      <c r="FR39" s="88"/>
      <c r="FS39" s="88"/>
      <c r="FT39" s="88"/>
      <c r="FU39" s="88"/>
      <c r="FV39" s="88"/>
      <c r="FW39" s="88"/>
      <c r="FX39" s="88"/>
      <c r="FY39" s="88"/>
      <c r="FZ39" s="88"/>
      <c r="GA39" s="88"/>
      <c r="GB39" s="88"/>
      <c r="GC39" s="88"/>
      <c r="GD39" s="88"/>
      <c r="GE39" s="88"/>
      <c r="GF39" s="88"/>
      <c r="GG39" s="88"/>
      <c r="GH39" s="88"/>
      <c r="GI39" s="88"/>
      <c r="GJ39" s="88"/>
      <c r="GK39" s="88"/>
      <c r="GL39" s="88"/>
      <c r="GM39" s="88"/>
      <c r="GN39" s="88"/>
      <c r="GO39" s="88"/>
      <c r="GP39" s="88"/>
      <c r="GQ39" s="88"/>
      <c r="GR39" s="88"/>
      <c r="GS39" s="88"/>
      <c r="GT39" s="88"/>
      <c r="GU39" s="88"/>
      <c r="GV39" s="88"/>
      <c r="GW39" s="88"/>
      <c r="GX39" s="88"/>
      <c r="GY39" s="88"/>
      <c r="GZ39" s="88"/>
      <c r="HA39" s="88"/>
      <c r="HB39" s="88"/>
      <c r="HC39" s="88"/>
      <c r="HD39" s="88"/>
      <c r="HE39" s="88"/>
      <c r="HF39" s="88"/>
      <c r="HG39" s="88"/>
      <c r="HH39" s="88"/>
      <c r="HI39" s="88"/>
      <c r="HJ39" s="88"/>
      <c r="HK39" s="88"/>
      <c r="HL39" s="88"/>
      <c r="HM39" s="88"/>
      <c r="HN39" s="88"/>
      <c r="HO39" s="88"/>
      <c r="HP39" s="88"/>
      <c r="HQ39" s="88"/>
      <c r="HR39" s="88"/>
      <c r="HS39" s="88"/>
      <c r="HT39" s="88"/>
      <c r="HU39" s="88"/>
      <c r="HV39" s="88"/>
      <c r="HW39" s="88"/>
      <c r="HX39" s="88"/>
      <c r="HY39" s="88"/>
      <c r="HZ39" s="88"/>
      <c r="IA39" s="88"/>
      <c r="IB39" s="88"/>
      <c r="IC39" s="88"/>
      <c r="ID39" s="88"/>
      <c r="IE39" s="88"/>
      <c r="IF39" s="88"/>
      <c r="IG39" s="88"/>
      <c r="IH39" s="88"/>
      <c r="II39" s="88"/>
      <c r="IJ39" s="88"/>
      <c r="IK39" s="88"/>
      <c r="IL39" s="88"/>
      <c r="IM39" s="88"/>
      <c r="IN39" s="88"/>
      <c r="IO39" s="5"/>
      <c r="IP39" s="5"/>
      <c r="IQ39" s="15"/>
      <c r="IR39" s="15"/>
      <c r="IS39" s="15"/>
    </row>
    <row r="40" s="3" customFormat="1" ht="102" customHeight="1" spans="1:253">
      <c r="A40" s="23" t="s">
        <v>117</v>
      </c>
      <c r="B40" s="45" t="s">
        <v>118</v>
      </c>
      <c r="C40" s="46" t="s">
        <v>119</v>
      </c>
      <c r="D40" s="30" t="s">
        <v>53</v>
      </c>
      <c r="E40" s="25">
        <v>2000</v>
      </c>
      <c r="F40" s="26"/>
      <c r="G40" s="31"/>
      <c r="H40" s="31"/>
      <c r="I40" s="70"/>
      <c r="J40" s="50"/>
      <c r="K40" s="71"/>
      <c r="L40" s="71"/>
      <c r="M40" s="71">
        <f t="shared" si="13"/>
        <v>0</v>
      </c>
      <c r="N40" s="26">
        <f t="shared" si="14"/>
        <v>0</v>
      </c>
      <c r="O40" s="72"/>
      <c r="P40" s="73" t="s">
        <v>120</v>
      </c>
      <c r="Q40" s="86"/>
      <c r="R40" s="87"/>
      <c r="S40" s="83"/>
      <c r="T40" s="84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  <c r="CO40" s="88"/>
      <c r="CP40" s="88"/>
      <c r="CQ40" s="88"/>
      <c r="CR40" s="88"/>
      <c r="CS40" s="88"/>
      <c r="CT40" s="88"/>
      <c r="CU40" s="88"/>
      <c r="CV40" s="88"/>
      <c r="CW40" s="88"/>
      <c r="CX40" s="88"/>
      <c r="CY40" s="88"/>
      <c r="CZ40" s="88"/>
      <c r="DA40" s="88"/>
      <c r="DB40" s="88"/>
      <c r="DC40" s="88"/>
      <c r="DD40" s="88"/>
      <c r="DE40" s="88"/>
      <c r="DF40" s="88"/>
      <c r="DG40" s="88"/>
      <c r="DH40" s="88"/>
      <c r="DI40" s="88"/>
      <c r="DJ40" s="88"/>
      <c r="DK40" s="88"/>
      <c r="DL40" s="88"/>
      <c r="DM40" s="88"/>
      <c r="DN40" s="88"/>
      <c r="DO40" s="88"/>
      <c r="DP40" s="88"/>
      <c r="DQ40" s="88"/>
      <c r="DR40" s="88"/>
      <c r="DS40" s="88"/>
      <c r="DT40" s="88"/>
      <c r="DU40" s="88"/>
      <c r="DV40" s="88"/>
      <c r="DW40" s="88"/>
      <c r="DX40" s="88"/>
      <c r="DY40" s="88"/>
      <c r="DZ40" s="88"/>
      <c r="EA40" s="88"/>
      <c r="EB40" s="88"/>
      <c r="EC40" s="88"/>
      <c r="ED40" s="88"/>
      <c r="EE40" s="88"/>
      <c r="EF40" s="88"/>
      <c r="EG40" s="88"/>
      <c r="EH40" s="88"/>
      <c r="EI40" s="88"/>
      <c r="EJ40" s="88"/>
      <c r="EK40" s="88"/>
      <c r="EL40" s="88"/>
      <c r="EM40" s="88"/>
      <c r="EN40" s="88"/>
      <c r="EO40" s="88"/>
      <c r="EP40" s="88"/>
      <c r="EQ40" s="88"/>
      <c r="ER40" s="88"/>
      <c r="ES40" s="88"/>
      <c r="ET40" s="88"/>
      <c r="EU40" s="88"/>
      <c r="EV40" s="88"/>
      <c r="EW40" s="88"/>
      <c r="EX40" s="88"/>
      <c r="EY40" s="88"/>
      <c r="EZ40" s="88"/>
      <c r="FA40" s="88"/>
      <c r="FB40" s="88"/>
      <c r="FC40" s="88"/>
      <c r="FD40" s="88"/>
      <c r="FE40" s="88"/>
      <c r="FF40" s="88"/>
      <c r="FG40" s="88"/>
      <c r="FH40" s="88"/>
      <c r="FI40" s="88"/>
      <c r="FJ40" s="88"/>
      <c r="FK40" s="88"/>
      <c r="FL40" s="88"/>
      <c r="FM40" s="88"/>
      <c r="FN40" s="88"/>
      <c r="FO40" s="88"/>
      <c r="FP40" s="88"/>
      <c r="FQ40" s="88"/>
      <c r="FR40" s="88"/>
      <c r="FS40" s="88"/>
      <c r="FT40" s="88"/>
      <c r="FU40" s="88"/>
      <c r="FV40" s="88"/>
      <c r="FW40" s="88"/>
      <c r="FX40" s="88"/>
      <c r="FY40" s="88"/>
      <c r="FZ40" s="88"/>
      <c r="GA40" s="88"/>
      <c r="GB40" s="88"/>
      <c r="GC40" s="88"/>
      <c r="GD40" s="88"/>
      <c r="GE40" s="88"/>
      <c r="GF40" s="88"/>
      <c r="GG40" s="88"/>
      <c r="GH40" s="88"/>
      <c r="GI40" s="88"/>
      <c r="GJ40" s="88"/>
      <c r="GK40" s="88"/>
      <c r="GL40" s="88"/>
      <c r="GM40" s="88"/>
      <c r="GN40" s="88"/>
      <c r="GO40" s="88"/>
      <c r="GP40" s="88"/>
      <c r="GQ40" s="88"/>
      <c r="GR40" s="88"/>
      <c r="GS40" s="88"/>
      <c r="GT40" s="88"/>
      <c r="GU40" s="88"/>
      <c r="GV40" s="88"/>
      <c r="GW40" s="88"/>
      <c r="GX40" s="88"/>
      <c r="GY40" s="88"/>
      <c r="GZ40" s="88"/>
      <c r="HA40" s="88"/>
      <c r="HB40" s="88"/>
      <c r="HC40" s="88"/>
      <c r="HD40" s="88"/>
      <c r="HE40" s="88"/>
      <c r="HF40" s="88"/>
      <c r="HG40" s="88"/>
      <c r="HH40" s="88"/>
      <c r="HI40" s="88"/>
      <c r="HJ40" s="88"/>
      <c r="HK40" s="88"/>
      <c r="HL40" s="88"/>
      <c r="HM40" s="88"/>
      <c r="HN40" s="88"/>
      <c r="HO40" s="88"/>
      <c r="HP40" s="88"/>
      <c r="HQ40" s="88"/>
      <c r="HR40" s="88"/>
      <c r="HS40" s="88"/>
      <c r="HT40" s="88"/>
      <c r="HU40" s="88"/>
      <c r="HV40" s="88"/>
      <c r="HW40" s="88"/>
      <c r="HX40" s="88"/>
      <c r="HY40" s="88"/>
      <c r="HZ40" s="88"/>
      <c r="IA40" s="88"/>
      <c r="IB40" s="88"/>
      <c r="IC40" s="88"/>
      <c r="ID40" s="88"/>
      <c r="IE40" s="88"/>
      <c r="IF40" s="88"/>
      <c r="IG40" s="88"/>
      <c r="IH40" s="88"/>
      <c r="II40" s="88"/>
      <c r="IJ40" s="88"/>
      <c r="IK40" s="88"/>
      <c r="IL40" s="88"/>
      <c r="IM40" s="88"/>
      <c r="IN40" s="88"/>
      <c r="IO40" s="5"/>
      <c r="IP40" s="5"/>
      <c r="IQ40" s="15"/>
      <c r="IR40" s="15"/>
      <c r="IS40" s="15"/>
    </row>
    <row r="41" s="3" customFormat="1" ht="134" customHeight="1" spans="1:253">
      <c r="A41" s="23" t="s">
        <v>121</v>
      </c>
      <c r="B41" s="45" t="s">
        <v>122</v>
      </c>
      <c r="C41" s="46" t="s">
        <v>123</v>
      </c>
      <c r="D41" s="30" t="s">
        <v>53</v>
      </c>
      <c r="E41" s="25">
        <v>2000</v>
      </c>
      <c r="F41" s="26"/>
      <c r="G41" s="31"/>
      <c r="H41" s="31"/>
      <c r="I41" s="70"/>
      <c r="J41" s="50"/>
      <c r="K41" s="71"/>
      <c r="L41" s="71">
        <v>0</v>
      </c>
      <c r="M41" s="71">
        <f t="shared" si="13"/>
        <v>0</v>
      </c>
      <c r="N41" s="26">
        <f t="shared" si="14"/>
        <v>0</v>
      </c>
      <c r="O41" s="72"/>
      <c r="P41" s="73" t="s">
        <v>124</v>
      </c>
      <c r="Q41" s="86"/>
      <c r="R41" s="87"/>
      <c r="S41" s="83"/>
      <c r="T41" s="84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8"/>
      <c r="CA41" s="88"/>
      <c r="CB41" s="88"/>
      <c r="CC41" s="88"/>
      <c r="CD41" s="88"/>
      <c r="CE41" s="88"/>
      <c r="CF41" s="88"/>
      <c r="CG41" s="88"/>
      <c r="CH41" s="88"/>
      <c r="CI41" s="88"/>
      <c r="CJ41" s="88"/>
      <c r="CK41" s="88"/>
      <c r="CL41" s="88"/>
      <c r="CM41" s="88"/>
      <c r="CN41" s="88"/>
      <c r="CO41" s="88"/>
      <c r="CP41" s="88"/>
      <c r="CQ41" s="88"/>
      <c r="CR41" s="88"/>
      <c r="CS41" s="88"/>
      <c r="CT41" s="88"/>
      <c r="CU41" s="88"/>
      <c r="CV41" s="88"/>
      <c r="CW41" s="88"/>
      <c r="CX41" s="88"/>
      <c r="CY41" s="88"/>
      <c r="CZ41" s="88"/>
      <c r="DA41" s="88"/>
      <c r="DB41" s="88"/>
      <c r="DC41" s="88"/>
      <c r="DD41" s="88"/>
      <c r="DE41" s="88"/>
      <c r="DF41" s="88"/>
      <c r="DG41" s="88"/>
      <c r="DH41" s="88"/>
      <c r="DI41" s="88"/>
      <c r="DJ41" s="88"/>
      <c r="DK41" s="88"/>
      <c r="DL41" s="88"/>
      <c r="DM41" s="88"/>
      <c r="DN41" s="88"/>
      <c r="DO41" s="88"/>
      <c r="DP41" s="88"/>
      <c r="DQ41" s="88"/>
      <c r="DR41" s="88"/>
      <c r="DS41" s="88"/>
      <c r="DT41" s="88"/>
      <c r="DU41" s="88"/>
      <c r="DV41" s="88"/>
      <c r="DW41" s="88"/>
      <c r="DX41" s="88"/>
      <c r="DY41" s="88"/>
      <c r="DZ41" s="88"/>
      <c r="EA41" s="88"/>
      <c r="EB41" s="88"/>
      <c r="EC41" s="88"/>
      <c r="ED41" s="88"/>
      <c r="EE41" s="88"/>
      <c r="EF41" s="88"/>
      <c r="EG41" s="88"/>
      <c r="EH41" s="88"/>
      <c r="EI41" s="88"/>
      <c r="EJ41" s="88"/>
      <c r="EK41" s="88"/>
      <c r="EL41" s="88"/>
      <c r="EM41" s="88"/>
      <c r="EN41" s="88"/>
      <c r="EO41" s="88"/>
      <c r="EP41" s="88"/>
      <c r="EQ41" s="88"/>
      <c r="ER41" s="88"/>
      <c r="ES41" s="88"/>
      <c r="ET41" s="88"/>
      <c r="EU41" s="88"/>
      <c r="EV41" s="88"/>
      <c r="EW41" s="88"/>
      <c r="EX41" s="88"/>
      <c r="EY41" s="88"/>
      <c r="EZ41" s="88"/>
      <c r="FA41" s="88"/>
      <c r="FB41" s="88"/>
      <c r="FC41" s="88"/>
      <c r="FD41" s="88"/>
      <c r="FE41" s="88"/>
      <c r="FF41" s="88"/>
      <c r="FG41" s="88"/>
      <c r="FH41" s="88"/>
      <c r="FI41" s="88"/>
      <c r="FJ41" s="88"/>
      <c r="FK41" s="88"/>
      <c r="FL41" s="88"/>
      <c r="FM41" s="88"/>
      <c r="FN41" s="88"/>
      <c r="FO41" s="88"/>
      <c r="FP41" s="88"/>
      <c r="FQ41" s="88"/>
      <c r="FR41" s="88"/>
      <c r="FS41" s="88"/>
      <c r="FT41" s="88"/>
      <c r="FU41" s="88"/>
      <c r="FV41" s="88"/>
      <c r="FW41" s="88"/>
      <c r="FX41" s="88"/>
      <c r="FY41" s="88"/>
      <c r="FZ41" s="88"/>
      <c r="GA41" s="88"/>
      <c r="GB41" s="88"/>
      <c r="GC41" s="88"/>
      <c r="GD41" s="88"/>
      <c r="GE41" s="88"/>
      <c r="GF41" s="88"/>
      <c r="GG41" s="88"/>
      <c r="GH41" s="88"/>
      <c r="GI41" s="88"/>
      <c r="GJ41" s="88"/>
      <c r="GK41" s="88"/>
      <c r="GL41" s="88"/>
      <c r="GM41" s="88"/>
      <c r="GN41" s="88"/>
      <c r="GO41" s="88"/>
      <c r="GP41" s="88"/>
      <c r="GQ41" s="88"/>
      <c r="GR41" s="88"/>
      <c r="GS41" s="88"/>
      <c r="GT41" s="88"/>
      <c r="GU41" s="88"/>
      <c r="GV41" s="88"/>
      <c r="GW41" s="88"/>
      <c r="GX41" s="88"/>
      <c r="GY41" s="88"/>
      <c r="GZ41" s="88"/>
      <c r="HA41" s="88"/>
      <c r="HB41" s="88"/>
      <c r="HC41" s="88"/>
      <c r="HD41" s="88"/>
      <c r="HE41" s="88"/>
      <c r="HF41" s="88"/>
      <c r="HG41" s="88"/>
      <c r="HH41" s="88"/>
      <c r="HI41" s="88"/>
      <c r="HJ41" s="88"/>
      <c r="HK41" s="88"/>
      <c r="HL41" s="88"/>
      <c r="HM41" s="88"/>
      <c r="HN41" s="88"/>
      <c r="HO41" s="88"/>
      <c r="HP41" s="88"/>
      <c r="HQ41" s="88"/>
      <c r="HR41" s="88"/>
      <c r="HS41" s="88"/>
      <c r="HT41" s="88"/>
      <c r="HU41" s="88"/>
      <c r="HV41" s="88"/>
      <c r="HW41" s="88"/>
      <c r="HX41" s="88"/>
      <c r="HY41" s="88"/>
      <c r="HZ41" s="88"/>
      <c r="IA41" s="88"/>
      <c r="IB41" s="88"/>
      <c r="IC41" s="88"/>
      <c r="ID41" s="88"/>
      <c r="IE41" s="88"/>
      <c r="IF41" s="88"/>
      <c r="IG41" s="88"/>
      <c r="IH41" s="88"/>
      <c r="II41" s="88"/>
      <c r="IJ41" s="88"/>
      <c r="IK41" s="88"/>
      <c r="IL41" s="88"/>
      <c r="IM41" s="88"/>
      <c r="IN41" s="88"/>
      <c r="IO41" s="5"/>
      <c r="IP41" s="5"/>
      <c r="IQ41" s="15"/>
      <c r="IR41" s="15"/>
      <c r="IS41" s="15"/>
    </row>
    <row r="42" s="3" customFormat="1" ht="34" customHeight="1" spans="1:253">
      <c r="A42" s="47" t="s">
        <v>125</v>
      </c>
      <c r="B42" s="27" t="s">
        <v>126</v>
      </c>
      <c r="C42" s="48" t="s">
        <v>127</v>
      </c>
      <c r="D42" s="49" t="s">
        <v>128</v>
      </c>
      <c r="E42" s="25">
        <v>1</v>
      </c>
      <c r="F42" s="26"/>
      <c r="G42" s="50"/>
      <c r="H42" s="50"/>
      <c r="I42" s="74"/>
      <c r="J42" s="50"/>
      <c r="K42" s="71"/>
      <c r="L42" s="71"/>
      <c r="M42" s="71"/>
      <c r="N42" s="26"/>
      <c r="O42" s="72"/>
      <c r="P42" s="72" t="s">
        <v>129</v>
      </c>
      <c r="Q42" s="86"/>
      <c r="R42" s="12"/>
      <c r="S42" s="83"/>
      <c r="T42" s="84"/>
      <c r="U42" s="84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8"/>
      <c r="CA42" s="88"/>
      <c r="CB42" s="88"/>
      <c r="CC42" s="88"/>
      <c r="CD42" s="88"/>
      <c r="CE42" s="88"/>
      <c r="CF42" s="88"/>
      <c r="CG42" s="88"/>
      <c r="CH42" s="88"/>
      <c r="CI42" s="88"/>
      <c r="CJ42" s="88"/>
      <c r="CK42" s="88"/>
      <c r="CL42" s="88"/>
      <c r="CM42" s="88"/>
      <c r="CN42" s="88"/>
      <c r="CO42" s="88"/>
      <c r="CP42" s="88"/>
      <c r="CQ42" s="88"/>
      <c r="CR42" s="88"/>
      <c r="CS42" s="88"/>
      <c r="CT42" s="88"/>
      <c r="CU42" s="88"/>
      <c r="CV42" s="88"/>
      <c r="CW42" s="88"/>
      <c r="CX42" s="88"/>
      <c r="CY42" s="88"/>
      <c r="CZ42" s="88"/>
      <c r="DA42" s="88"/>
      <c r="DB42" s="88"/>
      <c r="DC42" s="88"/>
      <c r="DD42" s="88"/>
      <c r="DE42" s="88"/>
      <c r="DF42" s="88"/>
      <c r="DG42" s="88"/>
      <c r="DH42" s="88"/>
      <c r="DI42" s="88"/>
      <c r="DJ42" s="88"/>
      <c r="DK42" s="88"/>
      <c r="DL42" s="88"/>
      <c r="DM42" s="88"/>
      <c r="DN42" s="88"/>
      <c r="DO42" s="88"/>
      <c r="DP42" s="88"/>
      <c r="DQ42" s="88"/>
      <c r="DR42" s="88"/>
      <c r="DS42" s="88"/>
      <c r="DT42" s="88"/>
      <c r="DU42" s="88"/>
      <c r="DV42" s="88"/>
      <c r="DW42" s="88"/>
      <c r="DX42" s="88"/>
      <c r="DY42" s="88"/>
      <c r="DZ42" s="88"/>
      <c r="EA42" s="88"/>
      <c r="EB42" s="88"/>
      <c r="EC42" s="88"/>
      <c r="ED42" s="88"/>
      <c r="EE42" s="88"/>
      <c r="EF42" s="88"/>
      <c r="EG42" s="88"/>
      <c r="EH42" s="88"/>
      <c r="EI42" s="88"/>
      <c r="EJ42" s="88"/>
      <c r="EK42" s="88"/>
      <c r="EL42" s="88"/>
      <c r="EM42" s="88"/>
      <c r="EN42" s="88"/>
      <c r="EO42" s="88"/>
      <c r="EP42" s="88"/>
      <c r="EQ42" s="88"/>
      <c r="ER42" s="88"/>
      <c r="ES42" s="88"/>
      <c r="ET42" s="88"/>
      <c r="EU42" s="88"/>
      <c r="EV42" s="88"/>
      <c r="EW42" s="88"/>
      <c r="EX42" s="88"/>
      <c r="EY42" s="88"/>
      <c r="EZ42" s="88"/>
      <c r="FA42" s="88"/>
      <c r="FB42" s="88"/>
      <c r="FC42" s="88"/>
      <c r="FD42" s="88"/>
      <c r="FE42" s="88"/>
      <c r="FF42" s="88"/>
      <c r="FG42" s="88"/>
      <c r="FH42" s="88"/>
      <c r="FI42" s="88"/>
      <c r="FJ42" s="88"/>
      <c r="FK42" s="88"/>
      <c r="FL42" s="88"/>
      <c r="FM42" s="88"/>
      <c r="FN42" s="88"/>
      <c r="FO42" s="88"/>
      <c r="FP42" s="88"/>
      <c r="FQ42" s="88"/>
      <c r="FR42" s="88"/>
      <c r="FS42" s="88"/>
      <c r="FT42" s="88"/>
      <c r="FU42" s="88"/>
      <c r="FV42" s="88"/>
      <c r="FW42" s="88"/>
      <c r="FX42" s="88"/>
      <c r="FY42" s="88"/>
      <c r="FZ42" s="88"/>
      <c r="GA42" s="88"/>
      <c r="GB42" s="88"/>
      <c r="GC42" s="88"/>
      <c r="GD42" s="88"/>
      <c r="GE42" s="88"/>
      <c r="GF42" s="88"/>
      <c r="GG42" s="88"/>
      <c r="GH42" s="88"/>
      <c r="GI42" s="88"/>
      <c r="GJ42" s="88"/>
      <c r="GK42" s="88"/>
      <c r="GL42" s="88"/>
      <c r="GM42" s="88"/>
      <c r="GN42" s="88"/>
      <c r="GO42" s="88"/>
      <c r="GP42" s="88"/>
      <c r="GQ42" s="88"/>
      <c r="GR42" s="88"/>
      <c r="GS42" s="88"/>
      <c r="GT42" s="88"/>
      <c r="GU42" s="88"/>
      <c r="GV42" s="88"/>
      <c r="GW42" s="88"/>
      <c r="GX42" s="88"/>
      <c r="GY42" s="88"/>
      <c r="GZ42" s="88"/>
      <c r="HA42" s="88"/>
      <c r="HB42" s="88"/>
      <c r="HC42" s="88"/>
      <c r="HD42" s="88"/>
      <c r="HE42" s="88"/>
      <c r="HF42" s="88"/>
      <c r="HG42" s="88"/>
      <c r="HH42" s="88"/>
      <c r="HI42" s="88"/>
      <c r="HJ42" s="88"/>
      <c r="HK42" s="88"/>
      <c r="HL42" s="88"/>
      <c r="HM42" s="88"/>
      <c r="HN42" s="88"/>
      <c r="HO42" s="88"/>
      <c r="HP42" s="88"/>
      <c r="HQ42" s="88"/>
      <c r="HR42" s="88"/>
      <c r="HS42" s="88"/>
      <c r="HT42" s="88"/>
      <c r="HU42" s="88"/>
      <c r="HV42" s="88"/>
      <c r="HW42" s="88"/>
      <c r="HX42" s="88"/>
      <c r="HY42" s="88"/>
      <c r="HZ42" s="88"/>
      <c r="IA42" s="88"/>
      <c r="IB42" s="88"/>
      <c r="IC42" s="88"/>
      <c r="ID42" s="88"/>
      <c r="IE42" s="88"/>
      <c r="IF42" s="88"/>
      <c r="IG42" s="88"/>
      <c r="IH42" s="88"/>
      <c r="II42" s="88"/>
      <c r="IJ42" s="88"/>
      <c r="IK42" s="88"/>
      <c r="IL42" s="88"/>
      <c r="IM42" s="88"/>
      <c r="IN42" s="88"/>
      <c r="IO42" s="5"/>
      <c r="IP42" s="5"/>
      <c r="IQ42" s="15"/>
      <c r="IR42" s="15"/>
      <c r="IS42" s="15"/>
    </row>
    <row r="43" s="3" customFormat="1" ht="34" customHeight="1" spans="1:253">
      <c r="A43" s="47" t="s">
        <v>130</v>
      </c>
      <c r="B43" s="51" t="s">
        <v>131</v>
      </c>
      <c r="C43" s="48" t="s">
        <v>132</v>
      </c>
      <c r="D43" s="49" t="s">
        <v>128</v>
      </c>
      <c r="E43" s="25">
        <v>1</v>
      </c>
      <c r="F43" s="26"/>
      <c r="G43" s="50"/>
      <c r="H43" s="50"/>
      <c r="I43" s="74"/>
      <c r="J43" s="50"/>
      <c r="K43" s="71"/>
      <c r="L43" s="71"/>
      <c r="M43" s="71"/>
      <c r="N43" s="26">
        <f t="shared" si="14"/>
        <v>0</v>
      </c>
      <c r="O43" s="72"/>
      <c r="P43" s="72"/>
      <c r="Q43" s="86"/>
      <c r="R43" s="12"/>
      <c r="S43" s="83"/>
      <c r="T43" s="84"/>
      <c r="U43" s="84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88"/>
      <c r="CE43" s="88"/>
      <c r="CF43" s="88"/>
      <c r="CG43" s="88"/>
      <c r="CH43" s="88"/>
      <c r="CI43" s="88"/>
      <c r="CJ43" s="88"/>
      <c r="CK43" s="88"/>
      <c r="CL43" s="88"/>
      <c r="CM43" s="88"/>
      <c r="CN43" s="88"/>
      <c r="CO43" s="88"/>
      <c r="CP43" s="88"/>
      <c r="CQ43" s="88"/>
      <c r="CR43" s="88"/>
      <c r="CS43" s="88"/>
      <c r="CT43" s="88"/>
      <c r="CU43" s="88"/>
      <c r="CV43" s="88"/>
      <c r="CW43" s="88"/>
      <c r="CX43" s="88"/>
      <c r="CY43" s="88"/>
      <c r="CZ43" s="88"/>
      <c r="DA43" s="88"/>
      <c r="DB43" s="88"/>
      <c r="DC43" s="88"/>
      <c r="DD43" s="88"/>
      <c r="DE43" s="88"/>
      <c r="DF43" s="88"/>
      <c r="DG43" s="88"/>
      <c r="DH43" s="88"/>
      <c r="DI43" s="88"/>
      <c r="DJ43" s="88"/>
      <c r="DK43" s="88"/>
      <c r="DL43" s="88"/>
      <c r="DM43" s="88"/>
      <c r="DN43" s="88"/>
      <c r="DO43" s="88"/>
      <c r="DP43" s="88"/>
      <c r="DQ43" s="88"/>
      <c r="DR43" s="88"/>
      <c r="DS43" s="88"/>
      <c r="DT43" s="88"/>
      <c r="DU43" s="88"/>
      <c r="DV43" s="88"/>
      <c r="DW43" s="88"/>
      <c r="DX43" s="88"/>
      <c r="DY43" s="88"/>
      <c r="DZ43" s="88"/>
      <c r="EA43" s="88"/>
      <c r="EB43" s="88"/>
      <c r="EC43" s="88"/>
      <c r="ED43" s="88"/>
      <c r="EE43" s="88"/>
      <c r="EF43" s="88"/>
      <c r="EG43" s="88"/>
      <c r="EH43" s="88"/>
      <c r="EI43" s="88"/>
      <c r="EJ43" s="88"/>
      <c r="EK43" s="88"/>
      <c r="EL43" s="88"/>
      <c r="EM43" s="88"/>
      <c r="EN43" s="88"/>
      <c r="EO43" s="88"/>
      <c r="EP43" s="88"/>
      <c r="EQ43" s="88"/>
      <c r="ER43" s="88"/>
      <c r="ES43" s="88"/>
      <c r="ET43" s="88"/>
      <c r="EU43" s="88"/>
      <c r="EV43" s="88"/>
      <c r="EW43" s="88"/>
      <c r="EX43" s="88"/>
      <c r="EY43" s="88"/>
      <c r="EZ43" s="88"/>
      <c r="FA43" s="88"/>
      <c r="FB43" s="88"/>
      <c r="FC43" s="88"/>
      <c r="FD43" s="88"/>
      <c r="FE43" s="88"/>
      <c r="FF43" s="88"/>
      <c r="FG43" s="88"/>
      <c r="FH43" s="88"/>
      <c r="FI43" s="88"/>
      <c r="FJ43" s="88"/>
      <c r="FK43" s="88"/>
      <c r="FL43" s="88"/>
      <c r="FM43" s="88"/>
      <c r="FN43" s="88"/>
      <c r="FO43" s="88"/>
      <c r="FP43" s="88"/>
      <c r="FQ43" s="88"/>
      <c r="FR43" s="88"/>
      <c r="FS43" s="88"/>
      <c r="FT43" s="88"/>
      <c r="FU43" s="88"/>
      <c r="FV43" s="88"/>
      <c r="FW43" s="88"/>
      <c r="FX43" s="88"/>
      <c r="FY43" s="88"/>
      <c r="FZ43" s="88"/>
      <c r="GA43" s="88"/>
      <c r="GB43" s="88"/>
      <c r="GC43" s="88"/>
      <c r="GD43" s="88"/>
      <c r="GE43" s="88"/>
      <c r="GF43" s="88"/>
      <c r="GG43" s="88"/>
      <c r="GH43" s="88"/>
      <c r="GI43" s="88"/>
      <c r="GJ43" s="88"/>
      <c r="GK43" s="88"/>
      <c r="GL43" s="88"/>
      <c r="GM43" s="88"/>
      <c r="GN43" s="88"/>
      <c r="GO43" s="88"/>
      <c r="GP43" s="88"/>
      <c r="GQ43" s="88"/>
      <c r="GR43" s="88"/>
      <c r="GS43" s="88"/>
      <c r="GT43" s="88"/>
      <c r="GU43" s="88"/>
      <c r="GV43" s="88"/>
      <c r="GW43" s="88"/>
      <c r="GX43" s="88"/>
      <c r="GY43" s="88"/>
      <c r="GZ43" s="88"/>
      <c r="HA43" s="88"/>
      <c r="HB43" s="88"/>
      <c r="HC43" s="88"/>
      <c r="HD43" s="88"/>
      <c r="HE43" s="88"/>
      <c r="HF43" s="88"/>
      <c r="HG43" s="88"/>
      <c r="HH43" s="88"/>
      <c r="HI43" s="88"/>
      <c r="HJ43" s="88"/>
      <c r="HK43" s="88"/>
      <c r="HL43" s="88"/>
      <c r="HM43" s="88"/>
      <c r="HN43" s="88"/>
      <c r="HO43" s="88"/>
      <c r="HP43" s="88"/>
      <c r="HQ43" s="88"/>
      <c r="HR43" s="88"/>
      <c r="HS43" s="88"/>
      <c r="HT43" s="88"/>
      <c r="HU43" s="88"/>
      <c r="HV43" s="88"/>
      <c r="HW43" s="88"/>
      <c r="HX43" s="88"/>
      <c r="HY43" s="88"/>
      <c r="HZ43" s="88"/>
      <c r="IA43" s="88"/>
      <c r="IB43" s="88"/>
      <c r="IC43" s="88"/>
      <c r="ID43" s="88"/>
      <c r="IE43" s="88"/>
      <c r="IF43" s="88"/>
      <c r="IG43" s="88"/>
      <c r="IH43" s="88"/>
      <c r="II43" s="88"/>
      <c r="IJ43" s="88"/>
      <c r="IK43" s="88"/>
      <c r="IL43" s="88"/>
      <c r="IM43" s="88"/>
      <c r="IN43" s="88"/>
      <c r="IO43" s="5"/>
      <c r="IP43" s="5"/>
      <c r="IQ43" s="15"/>
      <c r="IR43" s="15"/>
      <c r="IS43" s="15"/>
    </row>
    <row r="44" s="4" customFormat="1" ht="35" customHeight="1" spans="1:250">
      <c r="A44" s="47" t="s">
        <v>133</v>
      </c>
      <c r="B44" s="52" t="s">
        <v>134</v>
      </c>
      <c r="C44" s="52"/>
      <c r="D44" s="53"/>
      <c r="E44" s="54"/>
      <c r="F44" s="55"/>
      <c r="G44" s="55"/>
      <c r="H44" s="55"/>
      <c r="I44" s="55"/>
      <c r="J44" s="55"/>
      <c r="K44" s="55"/>
      <c r="L44" s="55"/>
      <c r="M44" s="55"/>
      <c r="N44" s="26"/>
      <c r="O44" s="75"/>
      <c r="P44" s="75"/>
      <c r="Q44" s="86"/>
      <c r="R44" s="12"/>
      <c r="S44" s="83"/>
      <c r="T44" s="84"/>
      <c r="U44" s="84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88"/>
      <c r="CR44" s="88"/>
      <c r="CS44" s="88"/>
      <c r="CT44" s="88"/>
      <c r="CU44" s="88"/>
      <c r="CV44" s="88"/>
      <c r="CW44" s="88"/>
      <c r="CX44" s="88"/>
      <c r="CY44" s="88"/>
      <c r="CZ44" s="88"/>
      <c r="DA44" s="88"/>
      <c r="DB44" s="88"/>
      <c r="DC44" s="88"/>
      <c r="DD44" s="88"/>
      <c r="DE44" s="88"/>
      <c r="DF44" s="88"/>
      <c r="DG44" s="88"/>
      <c r="DH44" s="88"/>
      <c r="DI44" s="88"/>
      <c r="DJ44" s="88"/>
      <c r="DK44" s="88"/>
      <c r="DL44" s="88"/>
      <c r="DM44" s="88"/>
      <c r="DN44" s="88"/>
      <c r="DO44" s="88"/>
      <c r="DP44" s="88"/>
      <c r="DQ44" s="88"/>
      <c r="DR44" s="88"/>
      <c r="DS44" s="88"/>
      <c r="DT44" s="88"/>
      <c r="DU44" s="88"/>
      <c r="DV44" s="88"/>
      <c r="DW44" s="88"/>
      <c r="DX44" s="88"/>
      <c r="DY44" s="88"/>
      <c r="DZ44" s="88"/>
      <c r="EA44" s="88"/>
      <c r="EB44" s="88"/>
      <c r="EC44" s="88"/>
      <c r="ED44" s="88"/>
      <c r="EE44" s="88"/>
      <c r="EF44" s="88"/>
      <c r="EG44" s="88"/>
      <c r="EH44" s="88"/>
      <c r="EI44" s="88"/>
      <c r="EJ44" s="88"/>
      <c r="EK44" s="88"/>
      <c r="EL44" s="88"/>
      <c r="EM44" s="88"/>
      <c r="EN44" s="88"/>
      <c r="EO44" s="88"/>
      <c r="EP44" s="88"/>
      <c r="EQ44" s="88"/>
      <c r="ER44" s="88"/>
      <c r="ES44" s="88"/>
      <c r="ET44" s="88"/>
      <c r="EU44" s="88"/>
      <c r="EV44" s="88"/>
      <c r="EW44" s="88"/>
      <c r="EX44" s="88"/>
      <c r="EY44" s="88"/>
      <c r="EZ44" s="88"/>
      <c r="FA44" s="88"/>
      <c r="FB44" s="88"/>
      <c r="FC44" s="88"/>
      <c r="FD44" s="88"/>
      <c r="FE44" s="88"/>
      <c r="FF44" s="88"/>
      <c r="FG44" s="88"/>
      <c r="FH44" s="88"/>
      <c r="FI44" s="88"/>
      <c r="FJ44" s="88"/>
      <c r="FK44" s="88"/>
      <c r="FL44" s="88"/>
      <c r="FM44" s="88"/>
      <c r="FN44" s="88"/>
      <c r="FO44" s="88"/>
      <c r="FP44" s="88"/>
      <c r="FQ44" s="88"/>
      <c r="FR44" s="88"/>
      <c r="FS44" s="88"/>
      <c r="FT44" s="88"/>
      <c r="FU44" s="88"/>
      <c r="FV44" s="88"/>
      <c r="FW44" s="88"/>
      <c r="FX44" s="88"/>
      <c r="FY44" s="88"/>
      <c r="FZ44" s="88"/>
      <c r="GA44" s="88"/>
      <c r="GB44" s="88"/>
      <c r="GC44" s="88"/>
      <c r="GD44" s="88"/>
      <c r="GE44" s="88"/>
      <c r="GF44" s="88"/>
      <c r="GG44" s="88"/>
      <c r="GH44" s="88"/>
      <c r="GI44" s="88"/>
      <c r="GJ44" s="88"/>
      <c r="GK44" s="88"/>
      <c r="GL44" s="88"/>
      <c r="GM44" s="88"/>
      <c r="GN44" s="88"/>
      <c r="GO44" s="88"/>
      <c r="GP44" s="88"/>
      <c r="GQ44" s="88"/>
      <c r="GR44" s="88"/>
      <c r="GS44" s="88"/>
      <c r="GT44" s="88"/>
      <c r="GU44" s="88"/>
      <c r="GV44" s="88"/>
      <c r="GW44" s="88"/>
      <c r="GX44" s="88"/>
      <c r="GY44" s="88"/>
      <c r="GZ44" s="88"/>
      <c r="HA44" s="88"/>
      <c r="HB44" s="88"/>
      <c r="HC44" s="88"/>
      <c r="HD44" s="88"/>
      <c r="HE44" s="88"/>
      <c r="HF44" s="88"/>
      <c r="HG44" s="88"/>
      <c r="HH44" s="88"/>
      <c r="HI44" s="88"/>
      <c r="HJ44" s="88"/>
      <c r="HK44" s="88"/>
      <c r="HL44" s="88"/>
      <c r="HM44" s="88"/>
      <c r="HN44" s="88"/>
      <c r="HO44" s="88"/>
      <c r="HP44" s="88"/>
      <c r="HQ44" s="88"/>
      <c r="HR44" s="88"/>
      <c r="HS44" s="88"/>
      <c r="HT44" s="88"/>
      <c r="HU44" s="88"/>
      <c r="HV44" s="88"/>
      <c r="HW44" s="88"/>
      <c r="HX44" s="88"/>
      <c r="HY44" s="88"/>
      <c r="HZ44" s="88"/>
      <c r="IA44" s="88"/>
      <c r="IB44" s="88"/>
      <c r="IC44" s="88"/>
      <c r="ID44" s="88"/>
      <c r="IE44" s="88"/>
      <c r="IF44" s="88"/>
      <c r="IG44" s="88"/>
      <c r="IH44" s="88"/>
      <c r="II44" s="88"/>
      <c r="IJ44" s="88"/>
      <c r="IK44" s="88"/>
      <c r="IL44" s="88"/>
      <c r="IM44" s="88"/>
      <c r="IN44" s="88"/>
      <c r="IO44" s="5"/>
      <c r="IP44" s="5"/>
    </row>
    <row r="45" s="5" customFormat="1" ht="38" customHeight="1" spans="1:248">
      <c r="A45" s="47">
        <v>2</v>
      </c>
      <c r="B45" s="56" t="s">
        <v>135</v>
      </c>
      <c r="C45" s="56" t="s">
        <v>136</v>
      </c>
      <c r="D45" s="57" t="s">
        <v>53</v>
      </c>
      <c r="E45" s="25">
        <v>2000</v>
      </c>
      <c r="F45" s="26"/>
      <c r="G45" s="50"/>
      <c r="H45" s="58"/>
      <c r="I45" s="70"/>
      <c r="J45" s="58"/>
      <c r="K45" s="71"/>
      <c r="L45" s="71"/>
      <c r="M45" s="71"/>
      <c r="N45" s="26">
        <f>E45*F45</f>
        <v>0</v>
      </c>
      <c r="O45" s="76"/>
      <c r="P45" s="76"/>
      <c r="Q45" s="86"/>
      <c r="R45" s="12"/>
      <c r="S45" s="83"/>
      <c r="T45" s="84"/>
      <c r="U45" s="84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  <c r="CR45" s="88"/>
      <c r="CS45" s="88"/>
      <c r="CT45" s="88"/>
      <c r="CU45" s="88"/>
      <c r="CV45" s="88"/>
      <c r="CW45" s="88"/>
      <c r="CX45" s="88"/>
      <c r="CY45" s="88"/>
      <c r="CZ45" s="88"/>
      <c r="DA45" s="88"/>
      <c r="DB45" s="88"/>
      <c r="DC45" s="88"/>
      <c r="DD45" s="88"/>
      <c r="DE45" s="88"/>
      <c r="DF45" s="88"/>
      <c r="DG45" s="88"/>
      <c r="DH45" s="88"/>
      <c r="DI45" s="88"/>
      <c r="DJ45" s="88"/>
      <c r="DK45" s="88"/>
      <c r="DL45" s="88"/>
      <c r="DM45" s="88"/>
      <c r="DN45" s="88"/>
      <c r="DO45" s="88"/>
      <c r="DP45" s="88"/>
      <c r="DQ45" s="88"/>
      <c r="DR45" s="88"/>
      <c r="DS45" s="88"/>
      <c r="DT45" s="88"/>
      <c r="DU45" s="88"/>
      <c r="DV45" s="88"/>
      <c r="DW45" s="88"/>
      <c r="DX45" s="88"/>
      <c r="DY45" s="88"/>
      <c r="DZ45" s="88"/>
      <c r="EA45" s="88"/>
      <c r="EB45" s="88"/>
      <c r="EC45" s="88"/>
      <c r="ED45" s="88"/>
      <c r="EE45" s="88"/>
      <c r="EF45" s="88"/>
      <c r="EG45" s="88"/>
      <c r="EH45" s="88"/>
      <c r="EI45" s="88"/>
      <c r="EJ45" s="88"/>
      <c r="EK45" s="88"/>
      <c r="EL45" s="88"/>
      <c r="EM45" s="88"/>
      <c r="EN45" s="88"/>
      <c r="EO45" s="88"/>
      <c r="EP45" s="88"/>
      <c r="EQ45" s="88"/>
      <c r="ER45" s="88"/>
      <c r="ES45" s="88"/>
      <c r="ET45" s="88"/>
      <c r="EU45" s="88"/>
      <c r="EV45" s="88"/>
      <c r="EW45" s="88"/>
      <c r="EX45" s="88"/>
      <c r="EY45" s="88"/>
      <c r="EZ45" s="88"/>
      <c r="FA45" s="88"/>
      <c r="FB45" s="88"/>
      <c r="FC45" s="88"/>
      <c r="FD45" s="88"/>
      <c r="FE45" s="88"/>
      <c r="FF45" s="88"/>
      <c r="FG45" s="88"/>
      <c r="FH45" s="88"/>
      <c r="FI45" s="88"/>
      <c r="FJ45" s="88"/>
      <c r="FK45" s="88"/>
      <c r="FL45" s="88"/>
      <c r="FM45" s="88"/>
      <c r="FN45" s="88"/>
      <c r="FO45" s="88"/>
      <c r="FP45" s="88"/>
      <c r="FQ45" s="88"/>
      <c r="FR45" s="88"/>
      <c r="FS45" s="88"/>
      <c r="FT45" s="88"/>
      <c r="FU45" s="88"/>
      <c r="FV45" s="88"/>
      <c r="FW45" s="88"/>
      <c r="FX45" s="88"/>
      <c r="FY45" s="88"/>
      <c r="FZ45" s="88"/>
      <c r="GA45" s="88"/>
      <c r="GB45" s="88"/>
      <c r="GC45" s="88"/>
      <c r="GD45" s="88"/>
      <c r="GE45" s="88"/>
      <c r="GF45" s="88"/>
      <c r="GG45" s="88"/>
      <c r="GH45" s="88"/>
      <c r="GI45" s="88"/>
      <c r="GJ45" s="88"/>
      <c r="GK45" s="88"/>
      <c r="GL45" s="88"/>
      <c r="GM45" s="88"/>
      <c r="GN45" s="88"/>
      <c r="GO45" s="88"/>
      <c r="GP45" s="88"/>
      <c r="GQ45" s="88"/>
      <c r="GR45" s="88"/>
      <c r="GS45" s="88"/>
      <c r="GT45" s="88"/>
      <c r="GU45" s="88"/>
      <c r="GV45" s="88"/>
      <c r="GW45" s="88"/>
      <c r="GX45" s="88"/>
      <c r="GY45" s="88"/>
      <c r="GZ45" s="88"/>
      <c r="HA45" s="88"/>
      <c r="HB45" s="88"/>
      <c r="HC45" s="88"/>
      <c r="HD45" s="88"/>
      <c r="HE45" s="88"/>
      <c r="HF45" s="88"/>
      <c r="HG45" s="88"/>
      <c r="HH45" s="88"/>
      <c r="HI45" s="88"/>
      <c r="HJ45" s="88"/>
      <c r="HK45" s="88"/>
      <c r="HL45" s="88"/>
      <c r="HM45" s="88"/>
      <c r="HN45" s="88"/>
      <c r="HO45" s="88"/>
      <c r="HP45" s="88"/>
      <c r="HQ45" s="88"/>
      <c r="HR45" s="88"/>
      <c r="HS45" s="88"/>
      <c r="HT45" s="88"/>
      <c r="HU45" s="88"/>
      <c r="HV45" s="88"/>
      <c r="HW45" s="88"/>
      <c r="HX45" s="88"/>
      <c r="HY45" s="88"/>
      <c r="HZ45" s="88"/>
      <c r="IA45" s="88"/>
      <c r="IB45" s="88"/>
      <c r="IC45" s="88"/>
      <c r="ID45" s="88"/>
      <c r="IE45" s="88"/>
      <c r="IF45" s="88"/>
      <c r="IG45" s="88"/>
      <c r="IH45" s="88"/>
      <c r="II45" s="88"/>
      <c r="IJ45" s="88"/>
      <c r="IK45" s="88"/>
      <c r="IL45" s="88"/>
      <c r="IM45" s="88"/>
      <c r="IN45" s="88"/>
    </row>
    <row r="46" s="5" customFormat="1" ht="45" customHeight="1" spans="1:248">
      <c r="A46" s="47">
        <v>3</v>
      </c>
      <c r="B46" s="56" t="s">
        <v>137</v>
      </c>
      <c r="C46" s="56" t="s">
        <v>138</v>
      </c>
      <c r="D46" s="57" t="s">
        <v>53</v>
      </c>
      <c r="E46" s="25">
        <v>2000</v>
      </c>
      <c r="F46" s="26"/>
      <c r="G46" s="50"/>
      <c r="H46" s="58">
        <v>0</v>
      </c>
      <c r="I46" s="70"/>
      <c r="J46" s="58">
        <v>0</v>
      </c>
      <c r="K46" s="71">
        <f>(G46+H46*(1+I46)+J46)*$L$6</f>
        <v>0</v>
      </c>
      <c r="L46" s="71">
        <f>(G46+H46*(1+I46)+J46+K46)*$M$6</f>
        <v>0</v>
      </c>
      <c r="M46" s="71">
        <f>(G46+H46*(1+I46)+J46+K46+L46)*$M$6</f>
        <v>0</v>
      </c>
      <c r="N46" s="26">
        <f>E46*F46</f>
        <v>0</v>
      </c>
      <c r="O46" s="76"/>
      <c r="P46" s="76"/>
      <c r="Q46" s="86"/>
      <c r="R46" s="12"/>
      <c r="S46" s="83"/>
      <c r="T46" s="89"/>
      <c r="U46" s="89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8"/>
      <c r="CG46" s="88"/>
      <c r="CH46" s="88"/>
      <c r="CI46" s="88"/>
      <c r="CJ46" s="88"/>
      <c r="CK46" s="88"/>
      <c r="CL46" s="88"/>
      <c r="CM46" s="88"/>
      <c r="CN46" s="88"/>
      <c r="CO46" s="88"/>
      <c r="CP46" s="88"/>
      <c r="CQ46" s="88"/>
      <c r="CR46" s="88"/>
      <c r="CS46" s="88"/>
      <c r="CT46" s="88"/>
      <c r="CU46" s="88"/>
      <c r="CV46" s="88"/>
      <c r="CW46" s="88"/>
      <c r="CX46" s="88"/>
      <c r="CY46" s="88"/>
      <c r="CZ46" s="88"/>
      <c r="DA46" s="88"/>
      <c r="DB46" s="88"/>
      <c r="DC46" s="88"/>
      <c r="DD46" s="88"/>
      <c r="DE46" s="88"/>
      <c r="DF46" s="88"/>
      <c r="DG46" s="88"/>
      <c r="DH46" s="88"/>
      <c r="DI46" s="88"/>
      <c r="DJ46" s="88"/>
      <c r="DK46" s="88"/>
      <c r="DL46" s="88"/>
      <c r="DM46" s="88"/>
      <c r="DN46" s="88"/>
      <c r="DO46" s="88"/>
      <c r="DP46" s="88"/>
      <c r="DQ46" s="88"/>
      <c r="DR46" s="88"/>
      <c r="DS46" s="88"/>
      <c r="DT46" s="88"/>
      <c r="DU46" s="88"/>
      <c r="DV46" s="88"/>
      <c r="DW46" s="88"/>
      <c r="DX46" s="88"/>
      <c r="DY46" s="88"/>
      <c r="DZ46" s="88"/>
      <c r="EA46" s="88"/>
      <c r="EB46" s="88"/>
      <c r="EC46" s="88"/>
      <c r="ED46" s="88"/>
      <c r="EE46" s="88"/>
      <c r="EF46" s="88"/>
      <c r="EG46" s="88"/>
      <c r="EH46" s="88"/>
      <c r="EI46" s="88"/>
      <c r="EJ46" s="88"/>
      <c r="EK46" s="88"/>
      <c r="EL46" s="88"/>
      <c r="EM46" s="88"/>
      <c r="EN46" s="88"/>
      <c r="EO46" s="88"/>
      <c r="EP46" s="88"/>
      <c r="EQ46" s="88"/>
      <c r="ER46" s="88"/>
      <c r="ES46" s="88"/>
      <c r="ET46" s="88"/>
      <c r="EU46" s="88"/>
      <c r="EV46" s="88"/>
      <c r="EW46" s="88"/>
      <c r="EX46" s="88"/>
      <c r="EY46" s="88"/>
      <c r="EZ46" s="88"/>
      <c r="FA46" s="88"/>
      <c r="FB46" s="88"/>
      <c r="FC46" s="88"/>
      <c r="FD46" s="88"/>
      <c r="FE46" s="88"/>
      <c r="FF46" s="88"/>
      <c r="FG46" s="88"/>
      <c r="FH46" s="88"/>
      <c r="FI46" s="88"/>
      <c r="FJ46" s="88"/>
      <c r="FK46" s="88"/>
      <c r="FL46" s="88"/>
      <c r="FM46" s="88"/>
      <c r="FN46" s="88"/>
      <c r="FO46" s="88"/>
      <c r="FP46" s="88"/>
      <c r="FQ46" s="88"/>
      <c r="FR46" s="88"/>
      <c r="FS46" s="88"/>
      <c r="FT46" s="88"/>
      <c r="FU46" s="88"/>
      <c r="FV46" s="88"/>
      <c r="FW46" s="88"/>
      <c r="FX46" s="88"/>
      <c r="FY46" s="88"/>
      <c r="FZ46" s="88"/>
      <c r="GA46" s="88"/>
      <c r="GB46" s="88"/>
      <c r="GC46" s="88"/>
      <c r="GD46" s="88"/>
      <c r="GE46" s="88"/>
      <c r="GF46" s="88"/>
      <c r="GG46" s="88"/>
      <c r="GH46" s="88"/>
      <c r="GI46" s="88"/>
      <c r="GJ46" s="88"/>
      <c r="GK46" s="88"/>
      <c r="GL46" s="88"/>
      <c r="GM46" s="88"/>
      <c r="GN46" s="88"/>
      <c r="GO46" s="88"/>
      <c r="GP46" s="88"/>
      <c r="GQ46" s="88"/>
      <c r="GR46" s="88"/>
      <c r="GS46" s="88"/>
      <c r="GT46" s="88"/>
      <c r="GU46" s="88"/>
      <c r="GV46" s="88"/>
      <c r="GW46" s="88"/>
      <c r="GX46" s="88"/>
      <c r="GY46" s="88"/>
      <c r="GZ46" s="88"/>
      <c r="HA46" s="88"/>
      <c r="HB46" s="88"/>
      <c r="HC46" s="88"/>
      <c r="HD46" s="88"/>
      <c r="HE46" s="88"/>
      <c r="HF46" s="88"/>
      <c r="HG46" s="88"/>
      <c r="HH46" s="88"/>
      <c r="HI46" s="88"/>
      <c r="HJ46" s="88"/>
      <c r="HK46" s="88"/>
      <c r="HL46" s="88"/>
      <c r="HM46" s="88"/>
      <c r="HN46" s="88"/>
      <c r="HO46" s="88"/>
      <c r="HP46" s="88"/>
      <c r="HQ46" s="88"/>
      <c r="HR46" s="88"/>
      <c r="HS46" s="88"/>
      <c r="HT46" s="88"/>
      <c r="HU46" s="88"/>
      <c r="HV46" s="88"/>
      <c r="HW46" s="88"/>
      <c r="HX46" s="88"/>
      <c r="HY46" s="88"/>
      <c r="HZ46" s="88"/>
      <c r="IA46" s="88"/>
      <c r="IB46" s="88"/>
      <c r="IC46" s="88"/>
      <c r="ID46" s="88"/>
      <c r="IE46" s="88"/>
      <c r="IF46" s="88"/>
      <c r="IG46" s="88"/>
      <c r="IH46" s="88"/>
      <c r="II46" s="88"/>
      <c r="IJ46" s="88"/>
      <c r="IK46" s="88"/>
      <c r="IL46" s="88"/>
      <c r="IM46" s="88"/>
      <c r="IN46" s="88"/>
    </row>
    <row r="47" s="5" customFormat="1" ht="45" customHeight="1" spans="1:248">
      <c r="A47" s="47">
        <v>4</v>
      </c>
      <c r="B47" s="56" t="s">
        <v>139</v>
      </c>
      <c r="C47" s="56" t="s">
        <v>140</v>
      </c>
      <c r="D47" s="57" t="s">
        <v>53</v>
      </c>
      <c r="E47" s="25">
        <v>2000</v>
      </c>
      <c r="F47" s="26"/>
      <c r="G47" s="50"/>
      <c r="H47" s="58"/>
      <c r="I47" s="70"/>
      <c r="J47" s="58"/>
      <c r="K47" s="71"/>
      <c r="L47" s="71"/>
      <c r="M47" s="71"/>
      <c r="N47" s="26">
        <f>E47*F47</f>
        <v>0</v>
      </c>
      <c r="O47" s="76"/>
      <c r="P47" s="76"/>
      <c r="Q47" s="86"/>
      <c r="R47" s="12"/>
      <c r="S47" s="83"/>
      <c r="T47" s="89"/>
      <c r="U47" s="89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8"/>
      <c r="BQ47" s="88"/>
      <c r="BR47" s="88"/>
      <c r="BS47" s="88"/>
      <c r="BT47" s="88"/>
      <c r="BU47" s="88"/>
      <c r="BV47" s="88"/>
      <c r="BW47" s="88"/>
      <c r="BX47" s="88"/>
      <c r="BY47" s="88"/>
      <c r="BZ47" s="88"/>
      <c r="CA47" s="88"/>
      <c r="CB47" s="88"/>
      <c r="CC47" s="88"/>
      <c r="CD47" s="88"/>
      <c r="CE47" s="88"/>
      <c r="CF47" s="88"/>
      <c r="CG47" s="88"/>
      <c r="CH47" s="88"/>
      <c r="CI47" s="88"/>
      <c r="CJ47" s="88"/>
      <c r="CK47" s="88"/>
      <c r="CL47" s="88"/>
      <c r="CM47" s="88"/>
      <c r="CN47" s="88"/>
      <c r="CO47" s="88"/>
      <c r="CP47" s="88"/>
      <c r="CQ47" s="88"/>
      <c r="CR47" s="88"/>
      <c r="CS47" s="88"/>
      <c r="CT47" s="88"/>
      <c r="CU47" s="88"/>
      <c r="CV47" s="88"/>
      <c r="CW47" s="88"/>
      <c r="CX47" s="88"/>
      <c r="CY47" s="88"/>
      <c r="CZ47" s="88"/>
      <c r="DA47" s="88"/>
      <c r="DB47" s="88"/>
      <c r="DC47" s="88"/>
      <c r="DD47" s="88"/>
      <c r="DE47" s="88"/>
      <c r="DF47" s="88"/>
      <c r="DG47" s="88"/>
      <c r="DH47" s="88"/>
      <c r="DI47" s="88"/>
      <c r="DJ47" s="88"/>
      <c r="DK47" s="88"/>
      <c r="DL47" s="88"/>
      <c r="DM47" s="88"/>
      <c r="DN47" s="88"/>
      <c r="DO47" s="88"/>
      <c r="DP47" s="88"/>
      <c r="DQ47" s="88"/>
      <c r="DR47" s="88"/>
      <c r="DS47" s="88"/>
      <c r="DT47" s="88"/>
      <c r="DU47" s="88"/>
      <c r="DV47" s="88"/>
      <c r="DW47" s="88"/>
      <c r="DX47" s="88"/>
      <c r="DY47" s="88"/>
      <c r="DZ47" s="88"/>
      <c r="EA47" s="88"/>
      <c r="EB47" s="88"/>
      <c r="EC47" s="88"/>
      <c r="ED47" s="88"/>
      <c r="EE47" s="88"/>
      <c r="EF47" s="88"/>
      <c r="EG47" s="88"/>
      <c r="EH47" s="88"/>
      <c r="EI47" s="88"/>
      <c r="EJ47" s="88"/>
      <c r="EK47" s="88"/>
      <c r="EL47" s="88"/>
      <c r="EM47" s="88"/>
      <c r="EN47" s="88"/>
      <c r="EO47" s="88"/>
      <c r="EP47" s="88"/>
      <c r="EQ47" s="88"/>
      <c r="ER47" s="88"/>
      <c r="ES47" s="88"/>
      <c r="ET47" s="88"/>
      <c r="EU47" s="88"/>
      <c r="EV47" s="88"/>
      <c r="EW47" s="88"/>
      <c r="EX47" s="88"/>
      <c r="EY47" s="88"/>
      <c r="EZ47" s="88"/>
      <c r="FA47" s="88"/>
      <c r="FB47" s="88"/>
      <c r="FC47" s="88"/>
      <c r="FD47" s="88"/>
      <c r="FE47" s="88"/>
      <c r="FF47" s="88"/>
      <c r="FG47" s="88"/>
      <c r="FH47" s="88"/>
      <c r="FI47" s="88"/>
      <c r="FJ47" s="88"/>
      <c r="FK47" s="88"/>
      <c r="FL47" s="88"/>
      <c r="FM47" s="88"/>
      <c r="FN47" s="88"/>
      <c r="FO47" s="88"/>
      <c r="FP47" s="88"/>
      <c r="FQ47" s="88"/>
      <c r="FR47" s="88"/>
      <c r="FS47" s="88"/>
      <c r="FT47" s="88"/>
      <c r="FU47" s="88"/>
      <c r="FV47" s="88"/>
      <c r="FW47" s="88"/>
      <c r="FX47" s="88"/>
      <c r="FY47" s="88"/>
      <c r="FZ47" s="88"/>
      <c r="GA47" s="88"/>
      <c r="GB47" s="88"/>
      <c r="GC47" s="88"/>
      <c r="GD47" s="88"/>
      <c r="GE47" s="88"/>
      <c r="GF47" s="88"/>
      <c r="GG47" s="88"/>
      <c r="GH47" s="88"/>
      <c r="GI47" s="88"/>
      <c r="GJ47" s="88"/>
      <c r="GK47" s="88"/>
      <c r="GL47" s="88"/>
      <c r="GM47" s="88"/>
      <c r="GN47" s="88"/>
      <c r="GO47" s="88"/>
      <c r="GP47" s="88"/>
      <c r="GQ47" s="88"/>
      <c r="GR47" s="88"/>
      <c r="GS47" s="88"/>
      <c r="GT47" s="88"/>
      <c r="GU47" s="88"/>
      <c r="GV47" s="88"/>
      <c r="GW47" s="88"/>
      <c r="GX47" s="88"/>
      <c r="GY47" s="88"/>
      <c r="GZ47" s="88"/>
      <c r="HA47" s="88"/>
      <c r="HB47" s="88"/>
      <c r="HC47" s="88"/>
      <c r="HD47" s="88"/>
      <c r="HE47" s="88"/>
      <c r="HF47" s="88"/>
      <c r="HG47" s="88"/>
      <c r="HH47" s="88"/>
      <c r="HI47" s="88"/>
      <c r="HJ47" s="88"/>
      <c r="HK47" s="88"/>
      <c r="HL47" s="88"/>
      <c r="HM47" s="88"/>
      <c r="HN47" s="88"/>
      <c r="HO47" s="88"/>
      <c r="HP47" s="88"/>
      <c r="HQ47" s="88"/>
      <c r="HR47" s="88"/>
      <c r="HS47" s="88"/>
      <c r="HT47" s="88"/>
      <c r="HU47" s="88"/>
      <c r="HV47" s="88"/>
      <c r="HW47" s="88"/>
      <c r="HX47" s="88"/>
      <c r="HY47" s="88"/>
      <c r="HZ47" s="88"/>
      <c r="IA47" s="88"/>
      <c r="IB47" s="88"/>
      <c r="IC47" s="88"/>
      <c r="ID47" s="88"/>
      <c r="IE47" s="88"/>
      <c r="IF47" s="88"/>
      <c r="IG47" s="88"/>
      <c r="IH47" s="88"/>
      <c r="II47" s="88"/>
      <c r="IJ47" s="88"/>
      <c r="IK47" s="88"/>
      <c r="IL47" s="88"/>
      <c r="IM47" s="88"/>
      <c r="IN47" s="88"/>
    </row>
    <row r="48" s="5" customFormat="1" ht="45" customHeight="1" spans="1:248">
      <c r="A48" s="47">
        <v>6</v>
      </c>
      <c r="B48" s="56" t="s">
        <v>141</v>
      </c>
      <c r="C48" s="56" t="s">
        <v>142</v>
      </c>
      <c r="D48" s="57" t="s">
        <v>53</v>
      </c>
      <c r="E48" s="25">
        <v>2000</v>
      </c>
      <c r="F48" s="26"/>
      <c r="G48" s="50"/>
      <c r="H48" s="58"/>
      <c r="I48" s="70"/>
      <c r="J48" s="58"/>
      <c r="K48" s="71">
        <v>0</v>
      </c>
      <c r="L48" s="71">
        <v>0</v>
      </c>
      <c r="M48" s="71">
        <v>0</v>
      </c>
      <c r="N48" s="26">
        <f>E48*F48</f>
        <v>0</v>
      </c>
      <c r="O48" s="76"/>
      <c r="P48" s="76"/>
      <c r="Q48" s="86"/>
      <c r="R48" s="12"/>
      <c r="S48" s="83"/>
      <c r="T48" s="89"/>
      <c r="U48" s="89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8"/>
      <c r="BQ48" s="88"/>
      <c r="BR48" s="88"/>
      <c r="BS48" s="88"/>
      <c r="BT48" s="88"/>
      <c r="BU48" s="88"/>
      <c r="BV48" s="88"/>
      <c r="BW48" s="88"/>
      <c r="BX48" s="88"/>
      <c r="BY48" s="88"/>
      <c r="BZ48" s="88"/>
      <c r="CA48" s="88"/>
      <c r="CB48" s="88"/>
      <c r="CC48" s="88"/>
      <c r="CD48" s="88"/>
      <c r="CE48" s="88"/>
      <c r="CF48" s="88"/>
      <c r="CG48" s="88"/>
      <c r="CH48" s="88"/>
      <c r="CI48" s="88"/>
      <c r="CJ48" s="88"/>
      <c r="CK48" s="88"/>
      <c r="CL48" s="88"/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8"/>
      <c r="DC48" s="88"/>
      <c r="DD48" s="88"/>
      <c r="DE48" s="88"/>
      <c r="DF48" s="88"/>
      <c r="DG48" s="88"/>
      <c r="DH48" s="88"/>
      <c r="DI48" s="88"/>
      <c r="DJ48" s="88"/>
      <c r="DK48" s="88"/>
      <c r="DL48" s="88"/>
      <c r="DM48" s="88"/>
      <c r="DN48" s="88"/>
      <c r="DO48" s="88"/>
      <c r="DP48" s="88"/>
      <c r="DQ48" s="88"/>
      <c r="DR48" s="88"/>
      <c r="DS48" s="88"/>
      <c r="DT48" s="88"/>
      <c r="DU48" s="88"/>
      <c r="DV48" s="88"/>
      <c r="DW48" s="88"/>
      <c r="DX48" s="88"/>
      <c r="DY48" s="88"/>
      <c r="DZ48" s="88"/>
      <c r="EA48" s="88"/>
      <c r="EB48" s="88"/>
      <c r="EC48" s="88"/>
      <c r="ED48" s="88"/>
      <c r="EE48" s="88"/>
      <c r="EF48" s="88"/>
      <c r="EG48" s="88"/>
      <c r="EH48" s="88"/>
      <c r="EI48" s="88"/>
      <c r="EJ48" s="88"/>
      <c r="EK48" s="88"/>
      <c r="EL48" s="88"/>
      <c r="EM48" s="88"/>
      <c r="EN48" s="88"/>
      <c r="EO48" s="88"/>
      <c r="EP48" s="88"/>
      <c r="EQ48" s="88"/>
      <c r="ER48" s="88"/>
      <c r="ES48" s="88"/>
      <c r="ET48" s="88"/>
      <c r="EU48" s="88"/>
      <c r="EV48" s="88"/>
      <c r="EW48" s="88"/>
      <c r="EX48" s="88"/>
      <c r="EY48" s="88"/>
      <c r="EZ48" s="88"/>
      <c r="FA48" s="88"/>
      <c r="FB48" s="88"/>
      <c r="FC48" s="88"/>
      <c r="FD48" s="88"/>
      <c r="FE48" s="88"/>
      <c r="FF48" s="88"/>
      <c r="FG48" s="88"/>
      <c r="FH48" s="88"/>
      <c r="FI48" s="88"/>
      <c r="FJ48" s="88"/>
      <c r="FK48" s="88"/>
      <c r="FL48" s="88"/>
      <c r="FM48" s="88"/>
      <c r="FN48" s="88"/>
      <c r="FO48" s="88"/>
      <c r="FP48" s="88"/>
      <c r="FQ48" s="88"/>
      <c r="FR48" s="88"/>
      <c r="FS48" s="88"/>
      <c r="FT48" s="88"/>
      <c r="FU48" s="88"/>
      <c r="FV48" s="88"/>
      <c r="FW48" s="88"/>
      <c r="FX48" s="88"/>
      <c r="FY48" s="88"/>
      <c r="FZ48" s="88"/>
      <c r="GA48" s="88"/>
      <c r="GB48" s="88"/>
      <c r="GC48" s="88"/>
      <c r="GD48" s="88"/>
      <c r="GE48" s="88"/>
      <c r="GF48" s="88"/>
      <c r="GG48" s="88"/>
      <c r="GH48" s="88"/>
      <c r="GI48" s="88"/>
      <c r="GJ48" s="88"/>
      <c r="GK48" s="88"/>
      <c r="GL48" s="88"/>
      <c r="GM48" s="88"/>
      <c r="GN48" s="88"/>
      <c r="GO48" s="88"/>
      <c r="GP48" s="88"/>
      <c r="GQ48" s="88"/>
      <c r="GR48" s="88"/>
      <c r="GS48" s="88"/>
      <c r="GT48" s="88"/>
      <c r="GU48" s="88"/>
      <c r="GV48" s="88"/>
      <c r="GW48" s="88"/>
      <c r="GX48" s="88"/>
      <c r="GY48" s="88"/>
      <c r="GZ48" s="88"/>
      <c r="HA48" s="88"/>
      <c r="HB48" s="88"/>
      <c r="HC48" s="88"/>
      <c r="HD48" s="88"/>
      <c r="HE48" s="88"/>
      <c r="HF48" s="88"/>
      <c r="HG48" s="88"/>
      <c r="HH48" s="88"/>
      <c r="HI48" s="88"/>
      <c r="HJ48" s="88"/>
      <c r="HK48" s="88"/>
      <c r="HL48" s="88"/>
      <c r="HM48" s="88"/>
      <c r="HN48" s="88"/>
      <c r="HO48" s="88"/>
      <c r="HP48" s="88"/>
      <c r="HQ48" s="88"/>
      <c r="HR48" s="88"/>
      <c r="HS48" s="88"/>
      <c r="HT48" s="88"/>
      <c r="HU48" s="88"/>
      <c r="HV48" s="88"/>
      <c r="HW48" s="88"/>
      <c r="HX48" s="88"/>
      <c r="HY48" s="88"/>
      <c r="HZ48" s="88"/>
      <c r="IA48" s="88"/>
      <c r="IB48" s="88"/>
      <c r="IC48" s="88"/>
      <c r="ID48" s="88"/>
      <c r="IE48" s="88"/>
      <c r="IF48" s="88"/>
      <c r="IG48" s="88"/>
      <c r="IH48" s="88"/>
      <c r="II48" s="88"/>
      <c r="IJ48" s="88"/>
      <c r="IK48" s="88"/>
      <c r="IL48" s="88"/>
      <c r="IM48" s="88"/>
      <c r="IN48" s="88"/>
    </row>
    <row r="49" s="4" customFormat="1" ht="35" customHeight="1" spans="1:250">
      <c r="A49" s="47" t="s">
        <v>143</v>
      </c>
      <c r="B49" s="59" t="s">
        <v>144</v>
      </c>
      <c r="C49" s="59"/>
      <c r="D49" s="53"/>
      <c r="E49" s="25"/>
      <c r="F49" s="55"/>
      <c r="G49" s="55"/>
      <c r="H49" s="55"/>
      <c r="I49" s="55"/>
      <c r="J49" s="55"/>
      <c r="K49" s="55"/>
      <c r="L49" s="55"/>
      <c r="M49" s="55"/>
      <c r="N49" s="26">
        <f>SUM(N8:N48)</f>
        <v>0</v>
      </c>
      <c r="O49" s="77"/>
      <c r="P49" s="77"/>
      <c r="Q49" s="82"/>
      <c r="R49" s="12"/>
      <c r="S49" s="83"/>
      <c r="T49" s="84"/>
      <c r="U49" s="84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85"/>
      <c r="CA49" s="85"/>
      <c r="CB49" s="85"/>
      <c r="CC49" s="85"/>
      <c r="CD49" s="85"/>
      <c r="CE49" s="85"/>
      <c r="CF49" s="85"/>
      <c r="CG49" s="85"/>
      <c r="CH49" s="85"/>
      <c r="CI49" s="85"/>
      <c r="CJ49" s="85"/>
      <c r="CK49" s="85"/>
      <c r="CL49" s="85"/>
      <c r="CM49" s="85"/>
      <c r="CN49" s="85"/>
      <c r="CO49" s="85"/>
      <c r="CP49" s="85"/>
      <c r="CQ49" s="85"/>
      <c r="CR49" s="85"/>
      <c r="CS49" s="85"/>
      <c r="CT49" s="85"/>
      <c r="CU49" s="85"/>
      <c r="CV49" s="85"/>
      <c r="CW49" s="85"/>
      <c r="CX49" s="85"/>
      <c r="CY49" s="85"/>
      <c r="CZ49" s="85"/>
      <c r="DA49" s="85"/>
      <c r="DB49" s="85"/>
      <c r="DC49" s="85"/>
      <c r="DD49" s="85"/>
      <c r="DE49" s="85"/>
      <c r="DF49" s="85"/>
      <c r="DG49" s="85"/>
      <c r="DH49" s="85"/>
      <c r="DI49" s="85"/>
      <c r="DJ49" s="85"/>
      <c r="DK49" s="85"/>
      <c r="DL49" s="85"/>
      <c r="DM49" s="85"/>
      <c r="DN49" s="85"/>
      <c r="DO49" s="85"/>
      <c r="DP49" s="85"/>
      <c r="DQ49" s="85"/>
      <c r="DR49" s="85"/>
      <c r="DS49" s="85"/>
      <c r="DT49" s="85"/>
      <c r="DU49" s="85"/>
      <c r="DV49" s="85"/>
      <c r="DW49" s="85"/>
      <c r="DX49" s="85"/>
      <c r="DY49" s="85"/>
      <c r="DZ49" s="85"/>
      <c r="EA49" s="85"/>
      <c r="EB49" s="85"/>
      <c r="EC49" s="85"/>
      <c r="ED49" s="85"/>
      <c r="EE49" s="85"/>
      <c r="EF49" s="85"/>
      <c r="EG49" s="85"/>
      <c r="EH49" s="85"/>
      <c r="EI49" s="85"/>
      <c r="EJ49" s="85"/>
      <c r="EK49" s="85"/>
      <c r="EL49" s="85"/>
      <c r="EM49" s="85"/>
      <c r="EN49" s="85"/>
      <c r="EO49" s="85"/>
      <c r="EP49" s="85"/>
      <c r="EQ49" s="85"/>
      <c r="ER49" s="85"/>
      <c r="ES49" s="85"/>
      <c r="ET49" s="85"/>
      <c r="EU49" s="85"/>
      <c r="EV49" s="85"/>
      <c r="EW49" s="85"/>
      <c r="EX49" s="85"/>
      <c r="EY49" s="85"/>
      <c r="EZ49" s="85"/>
      <c r="FA49" s="85"/>
      <c r="FB49" s="85"/>
      <c r="FC49" s="85"/>
      <c r="FD49" s="85"/>
      <c r="FE49" s="85"/>
      <c r="FF49" s="85"/>
      <c r="FG49" s="85"/>
      <c r="FH49" s="85"/>
      <c r="FI49" s="85"/>
      <c r="FJ49" s="85"/>
      <c r="FK49" s="85"/>
      <c r="FL49" s="85"/>
      <c r="FM49" s="85"/>
      <c r="FN49" s="85"/>
      <c r="FO49" s="85"/>
      <c r="FP49" s="85"/>
      <c r="FQ49" s="85"/>
      <c r="FR49" s="85"/>
      <c r="FS49" s="85"/>
      <c r="FT49" s="85"/>
      <c r="FU49" s="85"/>
      <c r="FV49" s="85"/>
      <c r="FW49" s="85"/>
      <c r="FX49" s="85"/>
      <c r="FY49" s="85"/>
      <c r="FZ49" s="85"/>
      <c r="GA49" s="85"/>
      <c r="GB49" s="85"/>
      <c r="GC49" s="85"/>
      <c r="GD49" s="85"/>
      <c r="GE49" s="85"/>
      <c r="GF49" s="85"/>
      <c r="GG49" s="85"/>
      <c r="GH49" s="85"/>
      <c r="GI49" s="85"/>
      <c r="GJ49" s="85"/>
      <c r="GK49" s="85"/>
      <c r="GL49" s="85"/>
      <c r="GM49" s="85"/>
      <c r="GN49" s="85"/>
      <c r="GO49" s="85"/>
      <c r="GP49" s="85"/>
      <c r="GQ49" s="85"/>
      <c r="GR49" s="85"/>
      <c r="GS49" s="85"/>
      <c r="GT49" s="85"/>
      <c r="GU49" s="85"/>
      <c r="GV49" s="85"/>
      <c r="GW49" s="85"/>
      <c r="GX49" s="85"/>
      <c r="GY49" s="85"/>
      <c r="GZ49" s="85"/>
      <c r="HA49" s="85"/>
      <c r="HB49" s="85"/>
      <c r="HC49" s="85"/>
      <c r="HD49" s="85"/>
      <c r="HE49" s="85"/>
      <c r="HF49" s="85"/>
      <c r="HG49" s="85"/>
      <c r="HH49" s="85"/>
      <c r="HI49" s="85"/>
      <c r="HJ49" s="85"/>
      <c r="HK49" s="85"/>
      <c r="HL49" s="85"/>
      <c r="HM49" s="85"/>
      <c r="HN49" s="85"/>
      <c r="HO49" s="85"/>
      <c r="HP49" s="85"/>
      <c r="HQ49" s="85"/>
      <c r="HR49" s="85"/>
      <c r="HS49" s="85"/>
      <c r="HT49" s="85"/>
      <c r="HU49" s="85"/>
      <c r="HV49" s="85"/>
      <c r="HW49" s="85"/>
      <c r="HX49" s="85"/>
      <c r="HY49" s="85"/>
      <c r="HZ49" s="85"/>
      <c r="IA49" s="85"/>
      <c r="IB49" s="85"/>
      <c r="IC49" s="85"/>
      <c r="ID49" s="85"/>
      <c r="IE49" s="85"/>
      <c r="IF49" s="85"/>
      <c r="IG49" s="85"/>
      <c r="IH49" s="85"/>
      <c r="II49" s="85"/>
      <c r="IJ49" s="85"/>
      <c r="IK49" s="85"/>
      <c r="IL49" s="85"/>
      <c r="IM49" s="85"/>
      <c r="IN49" s="85"/>
      <c r="IO49" s="5"/>
      <c r="IP49" s="5"/>
    </row>
    <row r="50" s="4" customFormat="1" ht="95" customHeight="1" spans="1:250">
      <c r="A50" s="47" t="s">
        <v>145</v>
      </c>
      <c r="B50" s="60" t="s">
        <v>146</v>
      </c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78"/>
      <c r="O50" s="77"/>
      <c r="P50" s="77"/>
      <c r="Q50" s="82"/>
      <c r="R50" s="12"/>
      <c r="S50" s="83"/>
      <c r="T50" s="84"/>
      <c r="U50" s="84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85"/>
      <c r="CC50" s="85"/>
      <c r="CD50" s="85"/>
      <c r="CE50" s="85"/>
      <c r="CF50" s="85"/>
      <c r="CG50" s="85"/>
      <c r="CH50" s="85"/>
      <c r="CI50" s="85"/>
      <c r="CJ50" s="85"/>
      <c r="CK50" s="85"/>
      <c r="CL50" s="85"/>
      <c r="CM50" s="85"/>
      <c r="CN50" s="85"/>
      <c r="CO50" s="85"/>
      <c r="CP50" s="85"/>
      <c r="CQ50" s="85"/>
      <c r="CR50" s="85"/>
      <c r="CS50" s="85"/>
      <c r="CT50" s="85"/>
      <c r="CU50" s="85"/>
      <c r="CV50" s="85"/>
      <c r="CW50" s="85"/>
      <c r="CX50" s="85"/>
      <c r="CY50" s="85"/>
      <c r="CZ50" s="85"/>
      <c r="DA50" s="85"/>
      <c r="DB50" s="85"/>
      <c r="DC50" s="85"/>
      <c r="DD50" s="85"/>
      <c r="DE50" s="85"/>
      <c r="DF50" s="85"/>
      <c r="DG50" s="85"/>
      <c r="DH50" s="85"/>
      <c r="DI50" s="85"/>
      <c r="DJ50" s="85"/>
      <c r="DK50" s="85"/>
      <c r="DL50" s="85"/>
      <c r="DM50" s="85"/>
      <c r="DN50" s="85"/>
      <c r="DO50" s="85"/>
      <c r="DP50" s="85"/>
      <c r="DQ50" s="85"/>
      <c r="DR50" s="85"/>
      <c r="DS50" s="85"/>
      <c r="DT50" s="85"/>
      <c r="DU50" s="85"/>
      <c r="DV50" s="85"/>
      <c r="DW50" s="85"/>
      <c r="DX50" s="85"/>
      <c r="DY50" s="85"/>
      <c r="DZ50" s="85"/>
      <c r="EA50" s="85"/>
      <c r="EB50" s="85"/>
      <c r="EC50" s="85"/>
      <c r="ED50" s="85"/>
      <c r="EE50" s="85"/>
      <c r="EF50" s="85"/>
      <c r="EG50" s="85"/>
      <c r="EH50" s="85"/>
      <c r="EI50" s="85"/>
      <c r="EJ50" s="85"/>
      <c r="EK50" s="85"/>
      <c r="EL50" s="85"/>
      <c r="EM50" s="85"/>
      <c r="EN50" s="85"/>
      <c r="EO50" s="85"/>
      <c r="EP50" s="85"/>
      <c r="EQ50" s="85"/>
      <c r="ER50" s="85"/>
      <c r="ES50" s="85"/>
      <c r="ET50" s="85"/>
      <c r="EU50" s="85"/>
      <c r="EV50" s="85"/>
      <c r="EW50" s="85"/>
      <c r="EX50" s="85"/>
      <c r="EY50" s="85"/>
      <c r="EZ50" s="85"/>
      <c r="FA50" s="85"/>
      <c r="FB50" s="85"/>
      <c r="FC50" s="85"/>
      <c r="FD50" s="85"/>
      <c r="FE50" s="85"/>
      <c r="FF50" s="85"/>
      <c r="FG50" s="85"/>
      <c r="FH50" s="85"/>
      <c r="FI50" s="85"/>
      <c r="FJ50" s="85"/>
      <c r="FK50" s="85"/>
      <c r="FL50" s="85"/>
      <c r="FM50" s="85"/>
      <c r="FN50" s="85"/>
      <c r="FO50" s="85"/>
      <c r="FP50" s="85"/>
      <c r="FQ50" s="85"/>
      <c r="FR50" s="85"/>
      <c r="FS50" s="85"/>
      <c r="FT50" s="85"/>
      <c r="FU50" s="85"/>
      <c r="FV50" s="85"/>
      <c r="FW50" s="85"/>
      <c r="FX50" s="85"/>
      <c r="FY50" s="85"/>
      <c r="FZ50" s="85"/>
      <c r="GA50" s="85"/>
      <c r="GB50" s="85"/>
      <c r="GC50" s="85"/>
      <c r="GD50" s="85"/>
      <c r="GE50" s="85"/>
      <c r="GF50" s="85"/>
      <c r="GG50" s="85"/>
      <c r="GH50" s="85"/>
      <c r="GI50" s="85"/>
      <c r="GJ50" s="85"/>
      <c r="GK50" s="85"/>
      <c r="GL50" s="85"/>
      <c r="GM50" s="85"/>
      <c r="GN50" s="85"/>
      <c r="GO50" s="85"/>
      <c r="GP50" s="85"/>
      <c r="GQ50" s="85"/>
      <c r="GR50" s="85"/>
      <c r="GS50" s="85"/>
      <c r="GT50" s="85"/>
      <c r="GU50" s="85"/>
      <c r="GV50" s="85"/>
      <c r="GW50" s="85"/>
      <c r="GX50" s="85"/>
      <c r="GY50" s="85"/>
      <c r="GZ50" s="85"/>
      <c r="HA50" s="85"/>
      <c r="HB50" s="85"/>
      <c r="HC50" s="85"/>
      <c r="HD50" s="85"/>
      <c r="HE50" s="85"/>
      <c r="HF50" s="85"/>
      <c r="HG50" s="85"/>
      <c r="HH50" s="85"/>
      <c r="HI50" s="85"/>
      <c r="HJ50" s="85"/>
      <c r="HK50" s="85"/>
      <c r="HL50" s="85"/>
      <c r="HM50" s="85"/>
      <c r="HN50" s="85"/>
      <c r="HO50" s="85"/>
      <c r="HP50" s="85"/>
      <c r="HQ50" s="85"/>
      <c r="HR50" s="85"/>
      <c r="HS50" s="85"/>
      <c r="HT50" s="85"/>
      <c r="HU50" s="85"/>
      <c r="HV50" s="85"/>
      <c r="HW50" s="85"/>
      <c r="HX50" s="85"/>
      <c r="HY50" s="85"/>
      <c r="HZ50" s="85"/>
      <c r="IA50" s="85"/>
      <c r="IB50" s="85"/>
      <c r="IC50" s="85"/>
      <c r="ID50" s="85"/>
      <c r="IE50" s="85"/>
      <c r="IF50" s="85"/>
      <c r="IG50" s="85"/>
      <c r="IH50" s="85"/>
      <c r="II50" s="85"/>
      <c r="IJ50" s="85"/>
      <c r="IK50" s="85"/>
      <c r="IL50" s="85"/>
      <c r="IM50" s="85"/>
      <c r="IN50" s="85"/>
      <c r="IO50" s="5"/>
      <c r="IP50" s="5"/>
    </row>
    <row r="51" customHeight="1" spans="2:17">
      <c r="B51" s="7"/>
      <c r="D51" s="62"/>
      <c r="E51" s="63"/>
      <c r="F51" s="64"/>
      <c r="G51" s="7"/>
      <c r="H51" s="7"/>
      <c r="I51" s="7"/>
      <c r="J51" s="7"/>
      <c r="K51" s="7"/>
      <c r="L51" s="7"/>
      <c r="M51" s="7"/>
      <c r="N51" s="64"/>
      <c r="O51" s="7"/>
      <c r="P51" s="7"/>
      <c r="Q51" s="86"/>
    </row>
    <row r="52" customHeight="1" spans="2:17">
      <c r="B52" s="7"/>
      <c r="D52" s="62"/>
      <c r="E52" s="63"/>
      <c r="F52" s="64"/>
      <c r="G52" s="7"/>
      <c r="H52" s="7"/>
      <c r="I52" s="7"/>
      <c r="J52" s="7"/>
      <c r="K52" s="7"/>
      <c r="L52" s="7"/>
      <c r="M52" s="7"/>
      <c r="N52" s="64"/>
      <c r="O52" s="7"/>
      <c r="P52" s="7"/>
      <c r="Q52" s="86"/>
    </row>
    <row r="53" customHeight="1" spans="2:17">
      <c r="B53" s="7"/>
      <c r="D53" s="62"/>
      <c r="E53" s="63"/>
      <c r="F53" s="64"/>
      <c r="G53" s="7"/>
      <c r="H53" s="7"/>
      <c r="I53" s="7"/>
      <c r="J53" s="7"/>
      <c r="K53" s="7"/>
      <c r="L53" s="7"/>
      <c r="M53" s="7"/>
      <c r="N53" s="64"/>
      <c r="O53" s="7"/>
      <c r="P53" s="7"/>
      <c r="Q53" s="86"/>
    </row>
    <row r="54" customHeight="1" spans="2:17">
      <c r="B54" s="7"/>
      <c r="D54" s="62"/>
      <c r="E54" s="63"/>
      <c r="F54" s="64"/>
      <c r="G54" s="7"/>
      <c r="H54" s="7"/>
      <c r="I54" s="7"/>
      <c r="J54" s="7"/>
      <c r="K54" s="7"/>
      <c r="L54" s="7"/>
      <c r="M54" s="7"/>
      <c r="N54" s="64"/>
      <c r="O54" s="7"/>
      <c r="P54" s="7"/>
      <c r="Q54" s="86"/>
    </row>
    <row r="55" customHeight="1" spans="2:17">
      <c r="B55" s="7"/>
      <c r="D55" s="62"/>
      <c r="E55" s="63"/>
      <c r="F55" s="64"/>
      <c r="G55" s="7"/>
      <c r="H55" s="7"/>
      <c r="I55" s="7"/>
      <c r="J55" s="7"/>
      <c r="K55" s="7"/>
      <c r="L55" s="7"/>
      <c r="M55" s="7"/>
      <c r="N55" s="64"/>
      <c r="O55" s="7"/>
      <c r="P55" s="7"/>
      <c r="Q55" s="86"/>
    </row>
    <row r="56" customHeight="1" spans="2:17">
      <c r="B56" s="7"/>
      <c r="D56" s="62"/>
      <c r="E56" s="63"/>
      <c r="F56" s="64"/>
      <c r="G56" s="7"/>
      <c r="H56" s="7"/>
      <c r="I56" s="7"/>
      <c r="J56" s="7"/>
      <c r="K56" s="7"/>
      <c r="L56" s="7"/>
      <c r="M56" s="7"/>
      <c r="N56" s="64"/>
      <c r="O56" s="7"/>
      <c r="P56" s="7"/>
      <c r="Q56" s="86"/>
    </row>
    <row r="57" customHeight="1" spans="2:17">
      <c r="B57" s="7"/>
      <c r="D57" s="62"/>
      <c r="E57" s="63"/>
      <c r="F57" s="64"/>
      <c r="G57" s="7"/>
      <c r="H57" s="7"/>
      <c r="I57" s="7"/>
      <c r="J57" s="7"/>
      <c r="K57" s="7"/>
      <c r="L57" s="7"/>
      <c r="M57" s="7"/>
      <c r="N57" s="64"/>
      <c r="O57" s="7"/>
      <c r="P57" s="7"/>
      <c r="Q57" s="86"/>
    </row>
    <row r="58" customHeight="1" spans="2:17">
      <c r="B58" s="7"/>
      <c r="D58" s="62"/>
      <c r="E58" s="63"/>
      <c r="F58" s="64"/>
      <c r="G58" s="7"/>
      <c r="H58" s="7"/>
      <c r="I58" s="7"/>
      <c r="J58" s="7"/>
      <c r="K58" s="7"/>
      <c r="L58" s="7"/>
      <c r="M58" s="7"/>
      <c r="N58" s="64"/>
      <c r="O58" s="7"/>
      <c r="P58" s="7"/>
      <c r="Q58" s="86"/>
    </row>
  </sheetData>
  <autoFilter ref="A5:IS50">
    <extLst/>
  </autoFilter>
  <mergeCells count="15">
    <mergeCell ref="G3:M3"/>
    <mergeCell ref="B6:C6"/>
    <mergeCell ref="B49:C49"/>
    <mergeCell ref="B50:N50"/>
    <mergeCell ref="A3:A5"/>
    <mergeCell ref="B3:B5"/>
    <mergeCell ref="C3:C5"/>
    <mergeCell ref="D3:D5"/>
    <mergeCell ref="E3:E5"/>
    <mergeCell ref="F3:F4"/>
    <mergeCell ref="N3:N5"/>
    <mergeCell ref="O3:O5"/>
    <mergeCell ref="P3:P5"/>
    <mergeCell ref="Q3:Q5"/>
    <mergeCell ref="A1:P2"/>
  </mergeCells>
  <pageMargins left="0.275" right="0.275" top="0.590277777777778" bottom="0.313888888888889" header="0.507638888888889" footer="0.507638888888889"/>
  <pageSetup paperSize="9" scale="79" orientation="landscape" horizontalDpi="600" vertic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11"/>
  <sheetViews>
    <sheetView workbookViewId="0">
      <selection activeCell="A5" sqref="A5"/>
    </sheetView>
  </sheetViews>
  <sheetFormatPr defaultColWidth="9" defaultRowHeight="20" customHeight="1"/>
  <cols>
    <col min="1" max="1" width="80.75" customWidth="1"/>
  </cols>
  <sheetData>
    <row r="2" customHeight="1" spans="1:1">
      <c r="A2" t="s">
        <v>147</v>
      </c>
    </row>
    <row r="3" customHeight="1" spans="1:1">
      <c r="A3" t="s">
        <v>148</v>
      </c>
    </row>
    <row r="4" customHeight="1" spans="1:1">
      <c r="A4" t="s">
        <v>149</v>
      </c>
    </row>
    <row r="5" customHeight="1" spans="1:1">
      <c r="A5" t="s">
        <v>150</v>
      </c>
    </row>
    <row r="6" customHeight="1" spans="1:1">
      <c r="A6" t="s">
        <v>151</v>
      </c>
    </row>
    <row r="7" customHeight="1" spans="1:1">
      <c r="A7" t="s">
        <v>152</v>
      </c>
    </row>
    <row r="8" customHeight="1" spans="1:1">
      <c r="A8" t="s">
        <v>153</v>
      </c>
    </row>
    <row r="9" customHeight="1" spans="1:1">
      <c r="A9" t="s">
        <v>154</v>
      </c>
    </row>
    <row r="10" customHeight="1" spans="1:1">
      <c r="A10" t="s">
        <v>155</v>
      </c>
    </row>
    <row r="11" customHeight="1" spans="1:1">
      <c r="A11" t="s">
        <v>156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编制说明</vt:lpstr>
      <vt:lpstr>汇总表</vt:lpstr>
      <vt:lpstr>室内装饰</vt:lpstr>
      <vt:lpstr>图纸问题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2013-02-22T07:02:00Z</dcterms:created>
  <cp:lastPrinted>2018-05-24T07:24:00Z</cp:lastPrinted>
  <dcterms:modified xsi:type="dcterms:W3CDTF">2021-10-14T15:04:50Z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  <property fmtid="{D5CDD505-2E9C-101B-9397-08002B2CF9AE}" pid="4" name="ICV">
    <vt:lpwstr>3A899E6DE638497888D8E3DEF1684B3A</vt:lpwstr>
  </property>
</Properties>
</file>